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Diciembre\27 de Diciembre\"/>
    </mc:Choice>
  </mc:AlternateContent>
  <xr:revisionPtr revIDLastSave="0" documentId="13_ncr:1_{DA481A1A-D722-4021-A48A-54379A14A85D}" xr6:coauthVersionLast="47" xr6:coauthVersionMax="47" xr10:uidLastSave="{00000000-0000-0000-0000-000000000000}"/>
  <bookViews>
    <workbookView xWindow="-120" yWindow="-120" windowWidth="29040" windowHeight="15840" firstSheet="1" activeTab="1" xr2:uid="{A177A450-6BE7-4056-A328-5A891467EF9E}"/>
  </bookViews>
  <sheets>
    <sheet name="DATOS" sheetId="2" state="hidden" r:id="rId1"/>
    <sheet name="F-E-GIP-13-V5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'F-E-GIP-13-V5'!$11:$288</definedName>
    <definedName name="_xlnm.Print_Area" localSheetId="1">'F-E-GIP-13-V5'!#REF!</definedName>
    <definedName name="ing">'[1]Datos Generales'!$H$5:$H$36</definedName>
    <definedName name="Lista_CAR" localSheetId="1">'[2]Datos Generales'!$H$5:$H$37</definedName>
    <definedName name="Lista_CAR">'[3]Datos Generales'!$H$5:$H$37</definedName>
    <definedName name="REPORTE" comment="SI SE REPORTA" localSheetId="1">[2]Formulas!$F$33:$F$34</definedName>
    <definedName name="REPORTE" comment="SI SE REPORTA">#REF!</definedName>
    <definedName name="SI" comment="OPCION SI O NO" localSheetId="1">[2]Formulas!$D$33:$D$34</definedName>
    <definedName name="SI" comment="OPCION SI O 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3" l="1"/>
  <c r="N95" i="3"/>
  <c r="N94" i="3"/>
  <c r="N92" i="3"/>
  <c r="N91" i="3"/>
  <c r="N89" i="3"/>
  <c r="N88" i="3"/>
  <c r="N86" i="3"/>
  <c r="N288" i="3"/>
  <c r="N287" i="3"/>
  <c r="N286" i="3"/>
  <c r="N285" i="3"/>
  <c r="N284" i="3"/>
  <c r="N283" i="3"/>
  <c r="N278" i="3"/>
  <c r="N279" i="3"/>
  <c r="N280" i="3"/>
  <c r="N281" i="3"/>
  <c r="N282" i="3"/>
  <c r="N272" i="3"/>
  <c r="N273" i="3"/>
  <c r="N274" i="3"/>
  <c r="N275" i="3"/>
  <c r="N276" i="3"/>
  <c r="N277" i="3"/>
  <c r="N271" i="3"/>
  <c r="N267" i="3"/>
  <c r="N264" i="3"/>
  <c r="N262" i="3"/>
  <c r="N263" i="3"/>
  <c r="N265" i="3"/>
  <c r="N266" i="3"/>
  <c r="N268" i="3"/>
  <c r="N269" i="3"/>
  <c r="N270" i="3"/>
  <c r="N261" i="3"/>
  <c r="N260" i="3"/>
  <c r="N247" i="3"/>
  <c r="N246" i="3"/>
  <c r="N245" i="3"/>
  <c r="N244" i="3"/>
  <c r="N243" i="3"/>
  <c r="N242" i="3"/>
  <c r="N241" i="3"/>
  <c r="N240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39" i="3"/>
  <c r="N219" i="3"/>
  <c r="N218" i="3"/>
  <c r="N216" i="3"/>
  <c r="N215" i="3"/>
  <c r="N213" i="3"/>
  <c r="N212" i="3"/>
  <c r="N210" i="3"/>
  <c r="N209" i="3"/>
  <c r="N207" i="3"/>
  <c r="N206" i="3"/>
  <c r="N203" i="3"/>
  <c r="N202" i="3"/>
  <c r="N200" i="3"/>
  <c r="N199" i="3"/>
  <c r="N196" i="3"/>
  <c r="N195" i="3"/>
  <c r="N193" i="3"/>
  <c r="N192" i="3"/>
  <c r="N190" i="3"/>
  <c r="N189" i="3"/>
  <c r="N186" i="3"/>
  <c r="N185" i="3"/>
  <c r="N183" i="3"/>
  <c r="N182" i="3"/>
  <c r="N179" i="3"/>
  <c r="N178" i="3"/>
  <c r="N176" i="3"/>
  <c r="N175" i="3"/>
  <c r="N171" i="3"/>
  <c r="N170" i="3"/>
  <c r="N168" i="3"/>
  <c r="N167" i="3"/>
  <c r="N165" i="3"/>
  <c r="N164" i="3"/>
  <c r="N162" i="3"/>
  <c r="N161" i="3"/>
  <c r="N156" i="3"/>
  <c r="N155" i="3"/>
  <c r="N153" i="3"/>
  <c r="N152" i="3"/>
  <c r="N150" i="3"/>
  <c r="N149" i="3"/>
  <c r="N147" i="3"/>
  <c r="N146" i="3"/>
  <c r="N141" i="3"/>
  <c r="N140" i="3"/>
  <c r="N138" i="3"/>
  <c r="N137" i="3"/>
  <c r="N135" i="3"/>
  <c r="N134" i="3"/>
  <c r="N132" i="3"/>
  <c r="N131" i="3"/>
  <c r="N129" i="3"/>
  <c r="N128" i="3"/>
  <c r="N126" i="3"/>
  <c r="N125" i="3"/>
  <c r="N123" i="3"/>
  <c r="N122" i="3"/>
  <c r="N120" i="3"/>
  <c r="N119" i="3"/>
  <c r="N117" i="3"/>
  <c r="N116" i="3"/>
  <c r="N114" i="3"/>
  <c r="N113" i="3"/>
  <c r="N109" i="3"/>
  <c r="N110" i="3"/>
  <c r="N107" i="3"/>
  <c r="N106" i="3"/>
  <c r="N104" i="3"/>
  <c r="N103" i="3"/>
  <c r="N101" i="3"/>
  <c r="N100" i="3"/>
  <c r="N98" i="3"/>
  <c r="N22" i="3"/>
  <c r="L24" i="3"/>
  <c r="N23" i="3"/>
  <c r="N85" i="3"/>
  <c r="N83" i="3"/>
  <c r="N82" i="3"/>
  <c r="N80" i="3"/>
  <c r="N79" i="3"/>
  <c r="N74" i="3"/>
  <c r="N73" i="3"/>
  <c r="N72" i="3" s="1"/>
  <c r="N71" i="3"/>
  <c r="N70" i="3"/>
  <c r="N68" i="3"/>
  <c r="N67" i="3"/>
  <c r="L139" i="3"/>
  <c r="L90" i="3"/>
  <c r="O259" i="3"/>
  <c r="O258" i="3" s="1"/>
  <c r="O256" i="3" s="1"/>
  <c r="O249" i="3"/>
  <c r="O248" i="3" s="1"/>
  <c r="O222" i="3"/>
  <c r="O220" i="3" s="1"/>
  <c r="O217" i="3"/>
  <c r="O214" i="3"/>
  <c r="O211" i="3"/>
  <c r="O208" i="3"/>
  <c r="O205" i="3"/>
  <c r="O201" i="3"/>
  <c r="O198" i="3"/>
  <c r="O194" i="3"/>
  <c r="O191" i="3"/>
  <c r="O188" i="3"/>
  <c r="O184" i="3"/>
  <c r="O181" i="3"/>
  <c r="O177" i="3"/>
  <c r="O174" i="3"/>
  <c r="O169" i="3"/>
  <c r="O166" i="3"/>
  <c r="O163" i="3"/>
  <c r="O160" i="3"/>
  <c r="O154" i="3"/>
  <c r="O151" i="3"/>
  <c r="O148" i="3"/>
  <c r="O145" i="3"/>
  <c r="O139" i="3"/>
  <c r="O136" i="3"/>
  <c r="O133" i="3"/>
  <c r="O130" i="3"/>
  <c r="O127" i="3"/>
  <c r="O124" i="3"/>
  <c r="O121" i="3"/>
  <c r="O118" i="3"/>
  <c r="O115" i="3"/>
  <c r="O112" i="3"/>
  <c r="O108" i="3"/>
  <c r="O105" i="3"/>
  <c r="O102" i="3"/>
  <c r="O99" i="3"/>
  <c r="O96" i="3"/>
  <c r="O93" i="3"/>
  <c r="O90" i="3"/>
  <c r="O87" i="3"/>
  <c r="O84" i="3"/>
  <c r="O81" i="3"/>
  <c r="O78" i="3"/>
  <c r="O72" i="3"/>
  <c r="O69" i="3"/>
  <c r="O66" i="3"/>
  <c r="O63" i="3"/>
  <c r="O60" i="3"/>
  <c r="O55" i="3"/>
  <c r="O52" i="3"/>
  <c r="O49" i="3"/>
  <c r="O46" i="3"/>
  <c r="O43" i="3"/>
  <c r="O40" i="3"/>
  <c r="O37" i="3"/>
  <c r="O34" i="3"/>
  <c r="O31" i="3"/>
  <c r="O28" i="3"/>
  <c r="O24" i="3"/>
  <c r="O21" i="3"/>
  <c r="O19" i="3" s="1"/>
  <c r="O18" i="3" s="1"/>
  <c r="O15" i="3"/>
  <c r="O14" i="3" s="1"/>
  <c r="N16" i="3"/>
  <c r="N15" i="3" s="1"/>
  <c r="N14" i="3" s="1"/>
  <c r="N90" i="3"/>
  <c r="N64" i="3"/>
  <c r="N65" i="3"/>
  <c r="N62" i="3"/>
  <c r="N61" i="3"/>
  <c r="N57" i="3"/>
  <c r="N56" i="3"/>
  <c r="N54" i="3"/>
  <c r="N53" i="3"/>
  <c r="M258" i="3"/>
  <c r="M256" i="3" s="1"/>
  <c r="M142" i="3"/>
  <c r="N51" i="3"/>
  <c r="N50" i="3"/>
  <c r="N48" i="3"/>
  <c r="N47" i="3"/>
  <c r="N45" i="3"/>
  <c r="N44" i="3"/>
  <c r="N42" i="3"/>
  <c r="N41" i="3"/>
  <c r="N39" i="3"/>
  <c r="N38" i="3"/>
  <c r="N36" i="3"/>
  <c r="N35" i="3"/>
  <c r="N33" i="3"/>
  <c r="N32" i="3"/>
  <c r="N30" i="3"/>
  <c r="N29" i="3"/>
  <c r="N25" i="3"/>
  <c r="N26" i="3"/>
  <c r="N249" i="3"/>
  <c r="N248" i="3" s="1"/>
  <c r="L15" i="3"/>
  <c r="L259" i="3"/>
  <c r="L258" i="3" s="1"/>
  <c r="L256" i="3" s="1"/>
  <c r="L249" i="3"/>
  <c r="L248" i="3" s="1"/>
  <c r="L222" i="3"/>
  <c r="L220" i="3" s="1"/>
  <c r="L217" i="3"/>
  <c r="L214" i="3"/>
  <c r="L211" i="3"/>
  <c r="L208" i="3"/>
  <c r="L205" i="3"/>
  <c r="L201" i="3"/>
  <c r="L198" i="3"/>
  <c r="L194" i="3"/>
  <c r="L191" i="3"/>
  <c r="L188" i="3"/>
  <c r="L184" i="3"/>
  <c r="L181" i="3"/>
  <c r="L177" i="3"/>
  <c r="L174" i="3"/>
  <c r="L169" i="3"/>
  <c r="L166" i="3"/>
  <c r="L163" i="3"/>
  <c r="L160" i="3"/>
  <c r="L154" i="3"/>
  <c r="L151" i="3"/>
  <c r="L148" i="3"/>
  <c r="L145" i="3"/>
  <c r="L136" i="3"/>
  <c r="L133" i="3"/>
  <c r="L130" i="3"/>
  <c r="L127" i="3"/>
  <c r="L124" i="3"/>
  <c r="L121" i="3"/>
  <c r="L118" i="3"/>
  <c r="L115" i="3"/>
  <c r="L112" i="3"/>
  <c r="L108" i="3"/>
  <c r="L105" i="3"/>
  <c r="L102" i="3"/>
  <c r="L99" i="3"/>
  <c r="L96" i="3"/>
  <c r="L93" i="3"/>
  <c r="L87" i="3"/>
  <c r="L84" i="3"/>
  <c r="L81" i="3"/>
  <c r="L78" i="3"/>
  <c r="L72" i="3"/>
  <c r="L69" i="3"/>
  <c r="L66" i="3"/>
  <c r="L63" i="3"/>
  <c r="L60" i="3"/>
  <c r="L55" i="3"/>
  <c r="L52" i="3"/>
  <c r="L49" i="3"/>
  <c r="L46" i="3"/>
  <c r="L43" i="3"/>
  <c r="L40" i="3"/>
  <c r="L37" i="3"/>
  <c r="L34" i="3"/>
  <c r="L31" i="3"/>
  <c r="L28" i="3"/>
  <c r="L21" i="3"/>
  <c r="N66" i="3" l="1"/>
  <c r="L59" i="3"/>
  <c r="L58" i="3" s="1"/>
  <c r="N69" i="3"/>
  <c r="N102" i="3"/>
  <c r="N31" i="3"/>
  <c r="O197" i="3"/>
  <c r="N87" i="3"/>
  <c r="N60" i="3"/>
  <c r="L27" i="3"/>
  <c r="N99" i="3"/>
  <c r="N112" i="3"/>
  <c r="N124" i="3"/>
  <c r="N136" i="3"/>
  <c r="N151" i="3"/>
  <c r="N166" i="3"/>
  <c r="N181" i="3"/>
  <c r="N180" i="3" s="1"/>
  <c r="N194" i="3"/>
  <c r="N208" i="3"/>
  <c r="N37" i="3"/>
  <c r="N49" i="3"/>
  <c r="N108" i="3"/>
  <c r="N133" i="3"/>
  <c r="N163" i="3"/>
  <c r="N191" i="3"/>
  <c r="N217" i="3"/>
  <c r="N52" i="3"/>
  <c r="N115" i="3"/>
  <c r="N127" i="3"/>
  <c r="N139" i="3"/>
  <c r="N154" i="3"/>
  <c r="N169" i="3"/>
  <c r="N184" i="3"/>
  <c r="N198" i="3"/>
  <c r="N211" i="3"/>
  <c r="O187" i="3"/>
  <c r="N55" i="3"/>
  <c r="O159" i="3"/>
  <c r="N93" i="3"/>
  <c r="N34" i="3"/>
  <c r="N46" i="3"/>
  <c r="N160" i="3"/>
  <c r="N214" i="3"/>
  <c r="N63" i="3"/>
  <c r="N259" i="3"/>
  <c r="N258" i="3" s="1"/>
  <c r="N256" i="3" s="1"/>
  <c r="O180" i="3"/>
  <c r="O173" i="3" s="1"/>
  <c r="N78" i="3"/>
  <c r="O27" i="3"/>
  <c r="O111" i="3"/>
  <c r="O144" i="3"/>
  <c r="O143" i="3" s="1"/>
  <c r="O142" i="3" s="1"/>
  <c r="O204" i="3"/>
  <c r="N96" i="3"/>
  <c r="O59" i="3"/>
  <c r="O58" i="3" s="1"/>
  <c r="O77" i="3"/>
  <c r="N105" i="3"/>
  <c r="N118" i="3"/>
  <c r="N130" i="3"/>
  <c r="N145" i="3"/>
  <c r="N174" i="3"/>
  <c r="N201" i="3"/>
  <c r="N121" i="3"/>
  <c r="N148" i="3"/>
  <c r="N177" i="3"/>
  <c r="N205" i="3"/>
  <c r="N188" i="3"/>
  <c r="N222" i="3"/>
  <c r="N220" i="3" s="1"/>
  <c r="N84" i="3"/>
  <c r="N81" i="3"/>
  <c r="N28" i="3"/>
  <c r="N40" i="3"/>
  <c r="N43" i="3"/>
  <c r="N24" i="3"/>
  <c r="L159" i="3"/>
  <c r="L197" i="3"/>
  <c r="L77" i="3"/>
  <c r="L187" i="3"/>
  <c r="L111" i="3"/>
  <c r="L19" i="3"/>
  <c r="L180" i="3"/>
  <c r="L173" i="3" s="1"/>
  <c r="L204" i="3"/>
  <c r="L144" i="3"/>
  <c r="N159" i="3" l="1"/>
  <c r="N197" i="3"/>
  <c r="N187" i="3"/>
  <c r="N204" i="3"/>
  <c r="O172" i="3"/>
  <c r="O158" i="3" s="1"/>
  <c r="O157" i="3" s="1"/>
  <c r="N111" i="3"/>
  <c r="N173" i="3"/>
  <c r="N59" i="3"/>
  <c r="N58" i="3" s="1"/>
  <c r="O76" i="3"/>
  <c r="O17" i="3" s="1"/>
  <c r="O13" i="3" s="1"/>
  <c r="N144" i="3"/>
  <c r="N143" i="3" s="1"/>
  <c r="N142" i="3" s="1"/>
  <c r="N77" i="3"/>
  <c r="N27" i="3"/>
  <c r="L76" i="3"/>
  <c r="L18" i="3"/>
  <c r="L172" i="3"/>
  <c r="L143" i="3"/>
  <c r="L142" i="3" s="1"/>
  <c r="N172" i="3" l="1"/>
  <c r="N158" i="3" s="1"/>
  <c r="N157" i="3" s="1"/>
  <c r="N76" i="3"/>
  <c r="N21" i="3"/>
  <c r="N20" i="3" s="1"/>
  <c r="N19" i="3" s="1"/>
  <c r="N18" i="3" s="1"/>
  <c r="O12" i="3"/>
  <c r="L158" i="3"/>
  <c r="L157" i="3" s="1"/>
  <c r="L14" i="3"/>
  <c r="N17" i="3" l="1"/>
  <c r="L17" i="3"/>
  <c r="L13" i="3" l="1"/>
  <c r="L12" i="3" s="1"/>
  <c r="N13" i="3" l="1"/>
  <c r="N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Humberto Murcia Camacho</author>
    <author>ALEJANDRO</author>
    <author>IVAN DARIO RAMIREZ B</author>
  </authors>
  <commentList>
    <comment ref="A7" authorId="0" shapeId="0" xr:uid="{DC0BA59F-40FC-4ED9-BD70-688C7779ECDA}">
      <text>
        <r>
          <rPr>
            <b/>
            <sz val="9"/>
            <color indexed="81"/>
            <rFont val="Tahoma"/>
            <family val="2"/>
          </rPr>
          <t>Liquidación:</t>
        </r>
        <r>
          <rPr>
            <sz val="9"/>
            <color indexed="81"/>
            <rFont val="Tahoma"/>
            <family val="2"/>
          </rPr>
          <t xml:space="preserve"> Hace referencia al formato mensual que debe presentar la corporación.
</t>
        </r>
        <r>
          <rPr>
            <b/>
            <sz val="9"/>
            <color indexed="81"/>
            <rFont val="Tahoma"/>
            <family val="2"/>
          </rPr>
          <t>Re-liquidación</t>
        </r>
        <r>
          <rPr>
            <sz val="9"/>
            <color indexed="81"/>
            <rFont val="Tahoma"/>
            <family val="2"/>
          </rPr>
          <t xml:space="preserve">: se marca cuando se hace una adición a la liquidación presentada inicialmente.
</t>
        </r>
        <r>
          <rPr>
            <b/>
            <sz val="9"/>
            <color indexed="81"/>
            <rFont val="Tahoma"/>
            <family val="2"/>
          </rPr>
          <t xml:space="preserve">Ajuste de liquidación: </t>
        </r>
        <r>
          <rPr>
            <sz val="9"/>
            <color indexed="81"/>
            <rFont val="Tahoma"/>
            <family val="2"/>
          </rPr>
          <t>esta hace referencia cuando la corporación presenta nuevamente la liquidación para reemplazar la presentada inicialmente.</t>
        </r>
      </text>
    </comment>
    <comment ref="A9" authorId="1" shapeId="0" xr:uid="{992A3391-87BE-48CB-8930-BCAEEA03C3C7}">
      <text>
        <r>
          <rPr>
            <sz val="9"/>
            <color indexed="81"/>
            <rFont val="Tahoma"/>
            <family val="2"/>
          </rPr>
          <t>La fecha máxima para el envío es el dia 12 de cada mes.</t>
        </r>
      </text>
    </comment>
    <comment ref="K358" authorId="2" shapeId="0" xr:uid="{72A80317-C1B4-42CF-B54C-4724B22DCC85}">
      <text>
        <r>
          <rPr>
            <b/>
            <sz val="9"/>
            <color indexed="81"/>
            <rFont val="Tahoma"/>
            <family val="2"/>
          </rPr>
          <t>IVAN DARIO RAMIREZ B:</t>
        </r>
        <r>
          <rPr>
            <sz val="9"/>
            <color indexed="81"/>
            <rFont val="Tahoma"/>
            <family val="2"/>
          </rPr>
          <t xml:space="preserve">
aprovecamiento de parques caso CAR</t>
        </r>
      </text>
    </comment>
    <comment ref="K370" authorId="2" shapeId="0" xr:uid="{BB25165E-7FD6-48AD-B457-4F1E6C0BF86E}">
      <text>
        <r>
          <rPr>
            <b/>
            <sz val="9"/>
            <color indexed="81"/>
            <rFont val="Tahoma"/>
            <family val="2"/>
          </rPr>
          <t>IVAN DARIO RAMIREZ B:</t>
        </r>
        <r>
          <rPr>
            <sz val="9"/>
            <color indexed="81"/>
            <rFont val="Tahoma"/>
            <family val="2"/>
          </rPr>
          <t>CAR CVC Arriendos</t>
        </r>
      </text>
    </comment>
  </commentList>
</comments>
</file>

<file path=xl/sharedStrings.xml><?xml version="1.0" encoding="utf-8"?>
<sst xmlns="http://schemas.openxmlformats.org/spreadsheetml/2006/main" count="1863" uniqueCount="354">
  <si>
    <t>Mayores ingresos no aforados de la vigencia Anterior -  Recuperación de Cartera</t>
  </si>
  <si>
    <t>Mayores ingresos no aforados de la vigencia Anterior - Dividendos y utilidades por otras inversiones de capital</t>
  </si>
  <si>
    <t>Mayores ingresos no aforados de la vigencia Anterior - Sociedades de economía mixta</t>
  </si>
  <si>
    <t>Mayores ingresos no aforados de la vigencia Anterior - Disposición de activos no financieros</t>
  </si>
  <si>
    <t>Mayores ingresos no aforados de la vigencia Anterior - Disposición de activos financieros</t>
  </si>
  <si>
    <t>Mayores ingresos no aforados de la vigencia Anterior -  Devoluciones seguridad Social Pensiones</t>
  </si>
  <si>
    <t>Mayores ingresos no aforados de la vigencia Anterior - Indemnizaciones relacionadas con seguros no de vida</t>
  </si>
  <si>
    <t>Mayores ingresos no aforados de la vigencia Anterior - Fallos Nacionales Laudos arbitrales</t>
  </si>
  <si>
    <t>Mayores ingresos no aforados de la vigencia Anterior - Fallos Nacionales Conciliaciones</t>
  </si>
  <si>
    <t>Mayores ingresos no aforados de la vigencia Anterior - Fallos Nacionales Sentencias</t>
  </si>
  <si>
    <t>Mayores ingresos no aforados de la vigencia Anterior - Concurrencia pasivo pensional</t>
  </si>
  <si>
    <t>Mayores ingresos no aforados de la vigencia Anterior - Participación de intereses de mora al porcentaje de recaudo del impuesto predial.</t>
  </si>
  <si>
    <t>Mayores ingresos no aforados de la vigencia Anterior - Participación ambiental en el porcentaje de recaudo del impuesto predial</t>
  </si>
  <si>
    <t>Mayores ingresos no aforados de la vigencia Anterior - Venta de bienes y servicios</t>
  </si>
  <si>
    <t>Mayores ingresos no aforados de la vigencia Anterior - Intereses de mora multas y sanciones</t>
  </si>
  <si>
    <t>Mayores ingresos no aforados de la vigencia Anterior - Multas ambientales</t>
  </si>
  <si>
    <t>Mayores ingresos no aforados de la vigencia Anterior - Salvoconducto Unico Nacional</t>
  </si>
  <si>
    <t>Mayores ingresos no aforados de la vigencia Anterior - Tasa Compensatoria por la utilización permanente de la reserva forestal protectora Bosque Oriental de Bogotá</t>
  </si>
  <si>
    <t>Mayores ingresos no aforados de la vigencia Anterior -  Sobretasa ambiental - Peajes</t>
  </si>
  <si>
    <t>Mayores ingresos no aforados de la vigencia Anterior - Tasa compensatoria por caza de fauna silvestre</t>
  </si>
  <si>
    <t>Mayores ingresos no aforados de la vigencia Anterior - Tasa de Aprovechamiento Forestal</t>
  </si>
  <si>
    <t>Mayores ingresos no aforados de la vigencia Anterior - Tasa Retributiba</t>
  </si>
  <si>
    <t>Mayores ingresos no aforados de la vigencia Anterior -  Tasa por el Uso del Agua</t>
  </si>
  <si>
    <t xml:space="preserve">Mayores ingresos no aforados de la vigencia Anterior - Seguimiento de licencias y trámites ambientales </t>
  </si>
  <si>
    <t xml:space="preserve">Mayores ingresos no aforados de la vigencia Anterior - Evaluación de licencias y trámites ambientales </t>
  </si>
  <si>
    <t>Mayores ingresos no aforados de la vigencia Anterior - Certificaciones y constancias</t>
  </si>
  <si>
    <t>Mayores ingresos no aforados de la vigencia Anterior - Contribución sector eléctrico - Generadores de energía no convencional</t>
  </si>
  <si>
    <t>Mayores ingresos no aforados de la vigencia Anterior - Contribución sector eléctrico - Generadores de energía convencional</t>
  </si>
  <si>
    <t>Depósitos - Dividendos y utilidades por otras inversiones de capital</t>
  </si>
  <si>
    <t>Depósitos - Sociedades de economía mixta</t>
  </si>
  <si>
    <t>Depósitos - Disposición de activos no financieros</t>
  </si>
  <si>
    <t>Depósitos - Disposición de activos financieros</t>
  </si>
  <si>
    <t>Depósitos -  Devoluciones seguridad Social Pensiones</t>
  </si>
  <si>
    <t>Depósitos - Indemnizaciones relacionadas con seguros no de vida</t>
  </si>
  <si>
    <t>Depósitos - Fallos Nacionales Laudos arbitrales</t>
  </si>
  <si>
    <t>Depósitos - Fallos Nacionales Conciliaciones</t>
  </si>
  <si>
    <t>Depósitos - Fallos Nacionales Sentencias</t>
  </si>
  <si>
    <t>Depósitos - Concurrencia pasivo pensional</t>
  </si>
  <si>
    <t>Depósitos - Venta de bienes y servicios</t>
  </si>
  <si>
    <t>Depósitos - Intereses de mora multas y sanciones</t>
  </si>
  <si>
    <t>Depósitos - Multas ambientales</t>
  </si>
  <si>
    <t>Depósitos - Salvoconducto Unico Nacional</t>
  </si>
  <si>
    <t>Depósitos - Tasa Compensatoria por la utilización permanente de la reserva forestal protectora Bosque Oriental de Bogotá</t>
  </si>
  <si>
    <t>Depósitos -  Sobretasa ambiental - Peajes</t>
  </si>
  <si>
    <t>Depósitos - Tasa compensatoria por caza de fauna silvestre</t>
  </si>
  <si>
    <t>Depósitos - Tasa de Aprovechamiento Forestal</t>
  </si>
  <si>
    <t>Depósitos -  Tasa por el Uso del Agua</t>
  </si>
  <si>
    <t xml:space="preserve">Depósitos - Seguimiento de licencias y trámites ambientales </t>
  </si>
  <si>
    <t xml:space="preserve">Depósitos - Evaluación de licencias y trámites ambientales </t>
  </si>
  <si>
    <t>Depósitos - Certificaciones y constancias</t>
  </si>
  <si>
    <t>Depósitos - Contribución sector eléctrico - Generadores de energía no convencional</t>
  </si>
  <si>
    <t>Depósitos - Contribución sector eléctrico - Generadores de energía convencional</t>
  </si>
  <si>
    <t>Depósitos</t>
  </si>
  <si>
    <t>Títulos participativos</t>
  </si>
  <si>
    <t>Inversiones en entidades controladas - sociedades públicas - Vigencia Anterior</t>
  </si>
  <si>
    <t>Inversiones en entidades controladas - sociedades públicas - Vigencia Actual</t>
  </si>
  <si>
    <t>Inversiones en entidades controladas - sociedades públicas</t>
  </si>
  <si>
    <t>Inversiones en entidades controladas - entidades en el exterior - Vigencia Anterior</t>
  </si>
  <si>
    <t>Inversiones en entidades controladas - entidades en el exterior - Vigencia Actual</t>
  </si>
  <si>
    <t>Inversiones en entidades controladas - entidades en el exterior</t>
  </si>
  <si>
    <t>Inversiones patrimoniales no controladas - Vigencia Anterior</t>
  </si>
  <si>
    <t>Inversiones patrimoniales no controladas - Vigencia Actual</t>
  </si>
  <si>
    <t>Inversiones patrimoniales no controladas</t>
  </si>
  <si>
    <t>Sociedades de economía mixta - Vigencia Anterior</t>
  </si>
  <si>
    <t>Sociedades de economía mixta - Vigencia Actual</t>
  </si>
  <si>
    <t>Sociedades de economía mixta</t>
  </si>
  <si>
    <t>Empresas industriales y comerciales del Estado societarias - Vigencia Anterior</t>
  </si>
  <si>
    <t>Empresas industriales y comerciales del Estado societarias - Vigencia Actual</t>
  </si>
  <si>
    <t>Empresas industriales y comerciales del Estado societarias</t>
  </si>
  <si>
    <t>Dividendos y utilidades por otras inversiones de capital</t>
  </si>
  <si>
    <t>Disposición de recursos biológicos no cultivados - Vigencia Anterior</t>
  </si>
  <si>
    <t>Disposición de recursos biológicos no cultivados - Vigencia Actual</t>
  </si>
  <si>
    <t>Disposición de recursos biológicos no cultivados</t>
  </si>
  <si>
    <t>Disposición de  tierras y terrenos - Vigencia Anterior</t>
  </si>
  <si>
    <t>Disposición de  tierras y terrenos - Vigencia Actual</t>
  </si>
  <si>
    <t>Disposición de  tierras y terrenos</t>
  </si>
  <si>
    <t>Disposición de activos no producidos</t>
  </si>
  <si>
    <t>Disposición de otros objetos valiosos - Vigencia Anterior</t>
  </si>
  <si>
    <t>Disposición de otros objetos valiosos - Vigencia Actual</t>
  </si>
  <si>
    <t>Disposición de otros objetos valiosos</t>
  </si>
  <si>
    <t>Disposición de antigüedades u otros objetos de arte - Vigencia Anterior</t>
  </si>
  <si>
    <t>Disposición de antigüedades u otros objetos de arte - Vigencia Actual</t>
  </si>
  <si>
    <t>Disposición de antigüedades u otros objetos de arte</t>
  </si>
  <si>
    <t>Disposición de joyas y artículos conexos - Vigencia Anterior</t>
  </si>
  <si>
    <t>Disposición de joyas y artículos conexos - Vigencia Actual</t>
  </si>
  <si>
    <t>Disposición de joyas y artículos conexos</t>
  </si>
  <si>
    <t>Disposición de objetos de valor</t>
  </si>
  <si>
    <t>Disposición de productos de la propiedad intelectual - Vigencia Anterior</t>
  </si>
  <si>
    <t>Disposición de productos de la propiedad intelectual - Vigencia Actual</t>
  </si>
  <si>
    <t>Disposición de productos de la propiedad intelectual</t>
  </si>
  <si>
    <t>Disposición de recursos biológicos cultivados - Vigencia Anterior</t>
  </si>
  <si>
    <t>Disposición de recursos biológicos cultivados - Vigencia Actual</t>
  </si>
  <si>
    <t>Disposición de recursos biológicos cultivados</t>
  </si>
  <si>
    <t>Disposición de otros activos fijos</t>
  </si>
  <si>
    <t>Disposición de maquinaria y equipo - Vigencia Anterioir</t>
  </si>
  <si>
    <t>Disposición de maquinaria y equipo - Vigencia Actual</t>
  </si>
  <si>
    <t>Disposición de maquinaria y equipo</t>
  </si>
  <si>
    <t>Disposición de edificaciones y estructuras - Vigencia Anterior</t>
  </si>
  <si>
    <t>Disposición de edificaciones y estructuras - Vigencia Actual</t>
  </si>
  <si>
    <t>Disposición de edificaciones y estructuras</t>
  </si>
  <si>
    <t>Disposición de activos fijos</t>
  </si>
  <si>
    <t>Disposición de activos no financieros</t>
  </si>
  <si>
    <t>Reembolso de participaciones en fondos de inversión - Vigencia Anterior</t>
  </si>
  <si>
    <t>Reembolso de participaciones en fondos de inversión - Vigencia Actual</t>
  </si>
  <si>
    <t>Reembolso de participaciones en fondos de inversión</t>
  </si>
  <si>
    <t>Reducciones de capital - Vigencia Anterior</t>
  </si>
  <si>
    <t>Reducciones de capital - Vigencia Actual</t>
  </si>
  <si>
    <t>Reducciones de capital</t>
  </si>
  <si>
    <t>Acciones - Vigencia Anterior</t>
  </si>
  <si>
    <t>Acciones - Vigencia Actual</t>
  </si>
  <si>
    <t>Acciones</t>
  </si>
  <si>
    <t>Disposición de activos financieros</t>
  </si>
  <si>
    <t>Disposición de activos</t>
  </si>
  <si>
    <t>Laudos arbitrales - Vigencia Anterior</t>
  </si>
  <si>
    <t>Laudos arbitrales - Vigencia Actual</t>
  </si>
  <si>
    <t>Laudos arbitrales</t>
  </si>
  <si>
    <t>Conciliaciones - Vigencia Anterior</t>
  </si>
  <si>
    <t>Conciliaciones - Vigencia Actual</t>
  </si>
  <si>
    <t>Conciliaciones</t>
  </si>
  <si>
    <t>Sentencias - Vigencia Anterior</t>
  </si>
  <si>
    <t>Sentencias - Vigencia Actual</t>
  </si>
  <si>
    <t>Sentencias</t>
  </si>
  <si>
    <t>Fallos nacionales</t>
  </si>
  <si>
    <t>Sentencias y conciliaciones</t>
  </si>
  <si>
    <t>Transferencias corrientes</t>
  </si>
  <si>
    <t>Servicios para la comunidad, sociales y personales - Vigencia Anterior</t>
  </si>
  <si>
    <t>Servicios para la comunidad, sociales y personales - Vigencia Actual</t>
  </si>
  <si>
    <t>Servicios para la comunidad, sociales y personales</t>
  </si>
  <si>
    <t>Servicios prestados a las empresas y servicios de producción  - Vigencia Anterior</t>
  </si>
  <si>
    <t>Servicios prestados a las empresas y servicios de producción  - Vigencia Actual</t>
  </si>
  <si>
    <t xml:space="preserve">Servicios prestados a las empresas y servicios de producción </t>
  </si>
  <si>
    <t>Servicios financieros y servicios conexos, servicios inmobiliarios y servicios de leasing - Vigencia Anterior</t>
  </si>
  <si>
    <t>Servicios financieros y servicios conexos, servicios inmobiliarios y servicios de leasing - Vigencia Actual</t>
  </si>
  <si>
    <t>Servicios financieros y servicios conexos, servicios inmobiliarios y servicios de leasing</t>
  </si>
  <si>
    <t>Servicios de alojamiento; servicios de suministro de comidas y bebidas; servicios de transporte; y servicios de distribución de electricidad, gas y agua - Vigencia Anterior</t>
  </si>
  <si>
    <t>Servicios de alojamiento; servicios de suministro de comidas y bebidas; servicios de transporte; y servicios de distribución de electricidad, gas y agua -  Vigencia Actual</t>
  </si>
  <si>
    <t>Servicios de alojamiento; servicios de suministro de comidas y bebidas; servicios de transporte; y servicios de distribución de electricidad, gas y agua</t>
  </si>
  <si>
    <t>Servicios de la construcción - Vigencia Anterior</t>
  </si>
  <si>
    <t>Servicios de la construcción - Vigencia Actual</t>
  </si>
  <si>
    <t>Servicios de la construcción</t>
  </si>
  <si>
    <t>Productos metálicos, maquinaria y equipo - Vigencia Anterior</t>
  </si>
  <si>
    <t>Productos metálicos, maquinaria y equipo - Vigencia Actual</t>
  </si>
  <si>
    <t>Productos metálicos, maquinaria y equipo</t>
  </si>
  <si>
    <t>Otros bienes transportables (excepto productos metálicos, maquinaria y equipo) - Vigencia Anterior</t>
  </si>
  <si>
    <t>Otros bienes transportables (excepto productos metálicos, maquinaria y equipo) - Vigencia Actual</t>
  </si>
  <si>
    <t>Otros bienes transportables (excepto productos metálicos, maquinaria y equipo)</t>
  </si>
  <si>
    <t>Productos alimenticios, bebidas y tabaco; textiles, prendas de vestir y productos de cuero - Vigencia Anterior</t>
  </si>
  <si>
    <t>Productos alimenticios, bebidas y tabaco; textiles, prendas de vestir y productos de cuero - Vigencia Actual</t>
  </si>
  <si>
    <t>Productos alimenticios, bebidas y tabaco; textiles, prendas de vestir y productos de cuero</t>
  </si>
  <si>
    <t>Minerales; electricidad, gas y agua - Vigencia Anterior</t>
  </si>
  <si>
    <t>Minerales; electricidad, gas y agua - Vigencia Actual</t>
  </si>
  <si>
    <t>Minerales; electricidad, gas y agua</t>
  </si>
  <si>
    <t>Agricultura, silvicultura y productos de la pesca -  Vigencia Anterior</t>
  </si>
  <si>
    <t>Agricultura, silvicultura y productos de la pesca - Vigencia Actual</t>
  </si>
  <si>
    <t>Agricultura, silvicultura y productos de la pesca</t>
  </si>
  <si>
    <t>Ventas incidentales de establecimientos no de mercado</t>
  </si>
  <si>
    <t>Elementos militares de un solo uso - Vigencia Anterior</t>
  </si>
  <si>
    <t>Elementos militares de un solo uso - Vigencia Actual</t>
  </si>
  <si>
    <t>Elementos militares de un solo uso</t>
  </si>
  <si>
    <t>Servicios de alojamiento; servicios de suministro de comidas y bebidas; servicios de transporte; y servicios de distribución de electricidad, gas y agua - Vigencia Actual</t>
  </si>
  <si>
    <t>Agricultura, silvicultura y productos de la pesca - Vigencia Anterior</t>
  </si>
  <si>
    <t>Ventas de establecimientos de mercado</t>
  </si>
  <si>
    <t>Intereses de mora</t>
  </si>
  <si>
    <t>Multas ambientales - Vigencia Anterior</t>
  </si>
  <si>
    <t>Multas ambientales - Vigencia Actual</t>
  </si>
  <si>
    <t>Multas ambientales</t>
  </si>
  <si>
    <t>Sanciones sanitarias - Vigencia Anterior</t>
  </si>
  <si>
    <t>Sanciones sanitarias - Vigencia Actual</t>
  </si>
  <si>
    <t>Sanciones sanitarias</t>
  </si>
  <si>
    <t>Sanciones administrativas - Vigencia Anterior</t>
  </si>
  <si>
    <t>Sanciones administrativas - Vigencia Actual</t>
  </si>
  <si>
    <t>Sanciones administrativas</t>
  </si>
  <si>
    <t>Sanciones contractuales - Vigencia Anterior</t>
  </si>
  <si>
    <t>Sanciones contractuales - Vigencia Actual</t>
  </si>
  <si>
    <t>Sanciones contractuales</t>
  </si>
  <si>
    <t>Sanciones disciplinarias - Vigencia Anterior</t>
  </si>
  <si>
    <t>Sanciones disciplinarias - Vigencia Actual</t>
  </si>
  <si>
    <t>Sanciones disciplinarias</t>
  </si>
  <si>
    <t>Multas y sanciones</t>
  </si>
  <si>
    <t>Multas, sanciones e intereses de mora</t>
  </si>
  <si>
    <t>Salvoconducto Unico Nacional - Vigencia Anterior</t>
  </si>
  <si>
    <t>Salvoconducto Unico Nacional - Vigencia Actual</t>
  </si>
  <si>
    <t>Salvoconducto Unico Nacional</t>
  </si>
  <si>
    <t>Tasa Compensatoria por la utilización permanente de la reserva forestal protectora Bosque Oriental de Bogotá - Vigencia Anterior</t>
  </si>
  <si>
    <t>Tasa Compensatoria por la utilización permanente de la reserva forestal protectora Bosque Oriental de Bogotá - Vigencia Actual</t>
  </si>
  <si>
    <t>Tasa Compensatoria por la utilización permanente de la reserva forestal protectora Bosque Oriental de Bogotá</t>
  </si>
  <si>
    <t>Sobretasa ambiental - Peajes - Vigencia Anterior</t>
  </si>
  <si>
    <t>Sobretasa ambiental - Peajes - Vigencia Actual</t>
  </si>
  <si>
    <t>Sobretasa ambiental - Peajes</t>
  </si>
  <si>
    <t>Tasa compensatoria por caza de fauna silvestre - Vigencia Anterior</t>
  </si>
  <si>
    <t>Tasa compensatoria por caza de fauna silvestre - Vigencia Actual</t>
  </si>
  <si>
    <t>Tasa compensatoria por caza de fauna silvestre</t>
  </si>
  <si>
    <t>Tasa por aprovechamiento forestal - Vigencia Anterior</t>
  </si>
  <si>
    <t>Tasa por aprovechamiento forestal - Vigencia Actual</t>
  </si>
  <si>
    <t>Tasa por aprovechamiento forestal</t>
  </si>
  <si>
    <t>Tasa retributiva - Vigencia Anterior</t>
  </si>
  <si>
    <t>Tasa retributiva -  Vigencia Actual</t>
  </si>
  <si>
    <t>Tasa retributiva</t>
  </si>
  <si>
    <t>Tasa por el uso del agua - Vigencia Anterior</t>
  </si>
  <si>
    <t>Tasa por el uso del agua - Vigencia Actual</t>
  </si>
  <si>
    <t>Tasa por el uso del agua</t>
  </si>
  <si>
    <t>Seguimiento a licencias y trámites ambientales - Vigencia Anterior</t>
  </si>
  <si>
    <t>Seguimiento a licencias y trámites ambientales - Vigencia Actual</t>
  </si>
  <si>
    <t>Seguimiento a licencias y trámites ambientales</t>
  </si>
  <si>
    <t>Evaluación de licencias y trámites ambientales -Vigencia Anterior</t>
  </si>
  <si>
    <t>Evaluación de licencias y trámites ambientales - Vigencia Actual</t>
  </si>
  <si>
    <t>Evaluación de licencias y trámites ambientales</t>
  </si>
  <si>
    <t>Certificaciones y constancias - Vigencia Anterior</t>
  </si>
  <si>
    <t>Certificaciones y constancias- Vigencia Actual</t>
  </si>
  <si>
    <t>Certificaciones y constancias</t>
  </si>
  <si>
    <t>Contribución sector eléctrico - Generadores de energía no convencional - Vigencia Anterior</t>
  </si>
  <si>
    <t>Contribución sector eléctrico - Generadores de energía no convencional - Vigencia Actual</t>
  </si>
  <si>
    <t>Contribución sector eléctrico - Generadores de energía no convencional</t>
  </si>
  <si>
    <t>Contribución sector eléctrico - Generadores de energía convencional - Vigencia Anterior</t>
  </si>
  <si>
    <t>Contribución sector eléctrico - Generadores de energía convencional - Vigencia Actual</t>
  </si>
  <si>
    <t>Contribución sector eléctrico - Generadores de energía convencional</t>
  </si>
  <si>
    <t>CONCEPTO</t>
  </si>
  <si>
    <t>LIQUIDACIÓN AL FCA</t>
  </si>
  <si>
    <t>% CONTRIBUCIÓN AL FCA</t>
  </si>
  <si>
    <t>MINISTERIO DE AMBIENTE Y DESARROLLO SOSTENIBLE</t>
  </si>
  <si>
    <t>INFORME MENSUAL DE LIQUIDACIÓN DE APORTES A TRANSFERIR AL FONDO DE COMPENSACIÓN AMBIENTAL FCA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</si>
  <si>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F-E-GIP-13</t>
    </r>
  </si>
  <si>
    <t>CORPORACIÓN APORTANTE</t>
  </si>
  <si>
    <t xml:space="preserve">LIQUIDACIÓN CORRESPONDIENTE AL MES DE </t>
  </si>
  <si>
    <t>DEL AÑO</t>
  </si>
  <si>
    <t>FECHA DE ENVIO DE LA LIQUIDACIÓN</t>
  </si>
  <si>
    <t>Dia / Mes / Año</t>
  </si>
  <si>
    <t>TIPO DE DOCUMENTO</t>
  </si>
  <si>
    <t>LIQUIDACIÓN</t>
  </si>
  <si>
    <t>AJUSTE DE LIQUIDACIÓN</t>
  </si>
  <si>
    <t>RE-LIQUIDACIÓN</t>
  </si>
  <si>
    <t>FECHA DE ELABORACIÓN</t>
  </si>
  <si>
    <t>MES DE LIQUIDACIÓN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</si>
  <si>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</si>
  <si>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</si>
  <si>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</si>
  <si>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</si>
  <si>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</si>
  <si>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</si>
  <si>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</si>
  <si>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</si>
  <si>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</si>
  <si>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</si>
  <si>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</si>
  <si>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</si>
  <si>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Superávit fiscal</t>
  </si>
  <si>
    <t>(2)
CONCEPTO</t>
  </si>
  <si>
    <t>(14)
OBSERVACIONES</t>
  </si>
  <si>
    <t>NIVEL ESTRUCTURAL</t>
  </si>
  <si>
    <t>NIVEL RENTISTICO</t>
  </si>
  <si>
    <t>SUBNIVEL RENTISTICO</t>
  </si>
  <si>
    <t>NIVEL 1</t>
  </si>
  <si>
    <t>NIVEL 2</t>
  </si>
  <si>
    <t>NIVEL 3</t>
  </si>
  <si>
    <t>NIVEL 4</t>
  </si>
  <si>
    <t>NIVEL 5</t>
  </si>
  <si>
    <t>1</t>
  </si>
  <si>
    <t>Ingresos Recursos Propios</t>
  </si>
  <si>
    <t>Ingresos Corrientes</t>
  </si>
  <si>
    <t>01</t>
  </si>
  <si>
    <t>Ingresos tributarios</t>
  </si>
  <si>
    <t>Impuestos directos</t>
  </si>
  <si>
    <t>014</t>
  </si>
  <si>
    <t xml:space="preserve">Sobretasa ambiental </t>
  </si>
  <si>
    <t>2</t>
  </si>
  <si>
    <t>02</t>
  </si>
  <si>
    <t>Ingresos no tributarios</t>
  </si>
  <si>
    <t>Contribuciones</t>
  </si>
  <si>
    <t>05</t>
  </si>
  <si>
    <t>Contribuciones diversas</t>
  </si>
  <si>
    <t>Contribución sector eléctrico</t>
  </si>
  <si>
    <t>Tasas y derechos administrativos</t>
  </si>
  <si>
    <t>015</t>
  </si>
  <si>
    <t>036</t>
  </si>
  <si>
    <t>037</t>
  </si>
  <si>
    <t>055</t>
  </si>
  <si>
    <t>088</t>
  </si>
  <si>
    <t>089</t>
  </si>
  <si>
    <t>090</t>
  </si>
  <si>
    <t>110</t>
  </si>
  <si>
    <t>112</t>
  </si>
  <si>
    <t>113</t>
  </si>
  <si>
    <t>03</t>
  </si>
  <si>
    <t>001</t>
  </si>
  <si>
    <t>04</t>
  </si>
  <si>
    <t>13</t>
  </si>
  <si>
    <t>22</t>
  </si>
  <si>
    <t>002</t>
  </si>
  <si>
    <t>Venta de bienes y servicios</t>
  </si>
  <si>
    <t>00</t>
  </si>
  <si>
    <t>06</t>
  </si>
  <si>
    <t>07</t>
  </si>
  <si>
    <t>08</t>
  </si>
  <si>
    <t>09</t>
  </si>
  <si>
    <t>10</t>
  </si>
  <si>
    <t>003</t>
  </si>
  <si>
    <t>14</t>
  </si>
  <si>
    <t>010</t>
  </si>
  <si>
    <t>011</t>
  </si>
  <si>
    <t>Indemnizaciones relacionadas con seguros no de vida</t>
  </si>
  <si>
    <t>Indemnizaciones relacionadas con seguros no de vida - Vigencia Anterior</t>
  </si>
  <si>
    <t>Indemnizaciones relacionadas con seguros no de vida - Vigencia Actual</t>
  </si>
  <si>
    <t>Recursos de capital</t>
  </si>
  <si>
    <t>004</t>
  </si>
  <si>
    <t>Títulos de devolución de impuestos-TIDIS</t>
  </si>
  <si>
    <t>Títulos de devolución de impuestos-TIDIS - Vigencia Actual</t>
  </si>
  <si>
    <t>Títulos de devolución de impuestos-TIDIS - Vigencia Anterior</t>
  </si>
  <si>
    <t>Rendimientos financieros</t>
  </si>
  <si>
    <t>Depósitos - Tasa Retributiva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</si>
  <si>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</si>
  <si>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</si>
  <si>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</si>
  <si>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</si>
  <si>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</si>
  <si>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</si>
  <si>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</si>
  <si>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</si>
  <si>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</si>
  <si>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</si>
  <si>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</si>
  <si>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</si>
  <si>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</si>
  <si>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</si>
  <si>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</si>
  <si>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</si>
  <si>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</si>
  <si>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Títulos de deuda</t>
  </si>
  <si>
    <t>Proveedores</t>
  </si>
  <si>
    <t>Colocación y títulos TES</t>
  </si>
  <si>
    <t>Colocación y títulos TES clase B a corto plazo</t>
  </si>
  <si>
    <t>Colocación y títulos TES clase B a largo plazo</t>
  </si>
  <si>
    <t>Colocación y títulos TES clase A a corto plazo</t>
  </si>
  <si>
    <t>Colocación y títulos TES clase A a largo plazo</t>
  </si>
  <si>
    <t>Bonos y otros títulos emitidos</t>
  </si>
  <si>
    <t>Recursos del balance</t>
  </si>
  <si>
    <t>Cancelación reservas</t>
  </si>
  <si>
    <t>Mayores ingresos no aforados de la vigencia Anterior</t>
  </si>
  <si>
    <t>31</t>
  </si>
  <si>
    <t>Mayores ingresos no aforados de la vigencia Anterior -  Rendimientos Financieros</t>
  </si>
  <si>
    <t>32</t>
  </si>
  <si>
    <t>VALOR RECAUDO EFECTIVO PERIODO REPORTDO</t>
  </si>
  <si>
    <t>VALOR RECAUDO EFECTIVO ACUMULADO AL PERIODO REPORTDO</t>
  </si>
  <si>
    <t>INFORMACIÓN CERTIFICADA POR:</t>
  </si>
  <si>
    <t>TESORERO (A)</t>
  </si>
  <si>
    <t>NOMBRES COMPLETOS</t>
  </si>
  <si>
    <t>FIRMA</t>
  </si>
  <si>
    <t>DIRECTOR (A)</t>
  </si>
  <si>
    <t>Nota:</t>
  </si>
  <si>
    <t>De ser necesario se pueden incluir filas más no columnas indicando que concepto presupuestal que se incorpora.</t>
  </si>
  <si>
    <t>Según lo establecido por la Ley 344 de 1996 y el decreto 1076 de 2015, los recursos a transferir al FCA por parte de las Corporación Autónomas Regionales corresponden al 20% de los recursos percibidos por concepto de transferencias del sector eléctrico y el 10% de las restantes rentas propias con excepción el porcentaje ambiental de los gravámenes a la propiedad inmueble y aquellos que rengan como origen relaciones contractuales interadministrativas.</t>
  </si>
  <si>
    <t>"Los aquí firmantes garantizan la exactitud y veracidad de la información reportada en el presente informe de liquidación de aportes".</t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</si>
  <si>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27/12/2023</t>
    </r>
  </si>
  <si>
    <r>
      <t xml:space="preserve">Versión: </t>
    </r>
    <r>
      <rPr>
        <sz val="10"/>
        <rFont val="Arial Narrow"/>
        <family val="2"/>
      </rPr>
      <t>5</t>
    </r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</si>
  <si>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Gestión Integrada del Portafolio de Planes, Programas y Proyectos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</si>
</sst>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240A]\ * #,##0_-;\-[$$-240A]\ * #,##0_-;_-[$$-240A]\ 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2" tint="-0.499984740745262"/>
      <name val="Arial Narrow"/>
      <family val="2"/>
    </font>
    <font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6"/>
      <color theme="1"/>
      <name val="Verdana"/>
      <family val="2"/>
    </font>
    <font>
      <sz val="9"/>
      <color theme="0" tint="-0.249977111117893"/>
      <name val="Verdana"/>
      <family val="2"/>
    </font>
    <font>
      <sz val="12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15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6" fillId="3" borderId="1" xfId="1" applyNumberFormat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165" fontId="15" fillId="3" borderId="1" xfId="3" applyNumberFormat="1" applyFont="1" applyFill="1" applyBorder="1" applyAlignment="1">
      <alignment horizontal="right" vertical="center"/>
    </xf>
    <xf numFmtId="165" fontId="15" fillId="0" borderId="1" xfId="3" applyNumberFormat="1" applyFont="1" applyFill="1" applyBorder="1" applyAlignment="1">
      <alignment horizontal="right" vertical="center"/>
    </xf>
    <xf numFmtId="49" fontId="16" fillId="4" borderId="1" xfId="1" applyNumberFormat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/>
    </xf>
    <xf numFmtId="165" fontId="15" fillId="4" borderId="1" xfId="3" applyNumberFormat="1" applyFont="1" applyFill="1" applyBorder="1" applyAlignment="1">
      <alignment horizontal="right" vertical="center"/>
    </xf>
    <xf numFmtId="49" fontId="16" fillId="5" borderId="1" xfId="1" applyNumberFormat="1" applyFont="1" applyFill="1" applyBorder="1" applyAlignment="1">
      <alignment horizontal="center" vertical="center"/>
    </xf>
    <xf numFmtId="49" fontId="15" fillId="5" borderId="1" xfId="1" applyNumberFormat="1" applyFont="1" applyFill="1" applyBorder="1" applyAlignment="1">
      <alignment horizontal="center" vertical="center"/>
    </xf>
    <xf numFmtId="165" fontId="15" fillId="5" borderId="1" xfId="3" applyNumberFormat="1" applyFont="1" applyFill="1" applyBorder="1" applyAlignment="1">
      <alignment horizontal="right" vertical="center"/>
    </xf>
    <xf numFmtId="49" fontId="16" fillId="6" borderId="1" xfId="1" applyNumberFormat="1" applyFont="1" applyFill="1" applyBorder="1" applyAlignment="1">
      <alignment horizontal="center" vertical="center"/>
    </xf>
    <xf numFmtId="49" fontId="15" fillId="6" borderId="1" xfId="1" applyNumberFormat="1" applyFont="1" applyFill="1" applyBorder="1" applyAlignment="1">
      <alignment horizontal="center" vertical="center"/>
    </xf>
    <xf numFmtId="165" fontId="15" fillId="6" borderId="1" xfId="3" applyNumberFormat="1" applyFont="1" applyFill="1" applyBorder="1" applyAlignment="1">
      <alignment horizontal="right" vertical="center"/>
    </xf>
    <xf numFmtId="49" fontId="15" fillId="7" borderId="1" xfId="1" applyNumberFormat="1" applyFont="1" applyFill="1" applyBorder="1" applyAlignment="1">
      <alignment horizontal="center" vertical="center"/>
    </xf>
    <xf numFmtId="165" fontId="15" fillId="7" borderId="1" xfId="3" applyNumberFormat="1" applyFont="1" applyFill="1" applyBorder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165" fontId="16" fillId="0" borderId="1" xfId="3" applyNumberFormat="1" applyFont="1" applyFill="1" applyBorder="1" applyAlignment="1">
      <alignment horizontal="right" vertical="center"/>
    </xf>
    <xf numFmtId="1" fontId="15" fillId="7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horizontal="center" vertical="center"/>
    </xf>
    <xf numFmtId="49" fontId="15" fillId="8" borderId="1" xfId="1" applyNumberFormat="1" applyFont="1" applyFill="1" applyBorder="1" applyAlignment="1">
      <alignment horizontal="center" vertical="center"/>
    </xf>
    <xf numFmtId="1" fontId="15" fillId="8" borderId="1" xfId="1" applyNumberFormat="1" applyFont="1" applyFill="1" applyBorder="1" applyAlignment="1">
      <alignment horizontal="center" vertical="center"/>
    </xf>
    <xf numFmtId="165" fontId="15" fillId="8" borderId="1" xfId="3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65" fontId="16" fillId="0" borderId="0" xfId="3" applyNumberFormat="1" applyFont="1" applyFill="1" applyBorder="1" applyAlignment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165" fontId="15" fillId="0" borderId="0" xfId="3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43" fontId="15" fillId="0" borderId="0" xfId="3" applyFont="1" applyFill="1" applyBorder="1" applyAlignment="1">
      <alignment horizontal="right" vertical="center"/>
    </xf>
    <xf numFmtId="43" fontId="16" fillId="0" borderId="0" xfId="3" applyFont="1" applyFill="1" applyBorder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5" fillId="3" borderId="1" xfId="2" applyFont="1" applyFill="1" applyBorder="1" applyAlignment="1">
      <alignment horizontal="center" vertical="center"/>
    </xf>
    <xf numFmtId="9" fontId="15" fillId="4" borderId="1" xfId="2" applyFont="1" applyFill="1" applyBorder="1" applyAlignment="1">
      <alignment horizontal="center" vertical="center"/>
    </xf>
    <xf numFmtId="9" fontId="15" fillId="5" borderId="1" xfId="2" applyFont="1" applyFill="1" applyBorder="1" applyAlignment="1">
      <alignment horizontal="center" vertical="center"/>
    </xf>
    <xf numFmtId="9" fontId="15" fillId="6" borderId="1" xfId="2" applyFont="1" applyFill="1" applyBorder="1" applyAlignment="1">
      <alignment horizontal="center" vertical="center"/>
    </xf>
    <xf numFmtId="9" fontId="15" fillId="7" borderId="1" xfId="2" applyFont="1" applyFill="1" applyBorder="1" applyAlignment="1">
      <alignment horizontal="center" vertical="center"/>
    </xf>
    <xf numFmtId="9" fontId="15" fillId="0" borderId="1" xfId="2" applyFont="1" applyFill="1" applyBorder="1" applyAlignment="1">
      <alignment horizontal="center" vertical="center"/>
    </xf>
    <xf numFmtId="9" fontId="15" fillId="8" borderId="1" xfId="2" applyFont="1" applyFill="1" applyBorder="1" applyAlignment="1">
      <alignment horizontal="center" vertical="center"/>
    </xf>
    <xf numFmtId="9" fontId="16" fillId="0" borderId="1" xfId="2" applyFont="1" applyFill="1" applyBorder="1" applyAlignment="1">
      <alignment horizontal="center" vertical="center"/>
    </xf>
    <xf numFmtId="165" fontId="15" fillId="6" borderId="1" xfId="3" applyNumberFormat="1" applyFont="1" applyFill="1" applyBorder="1" applyAlignment="1">
      <alignment horizontal="center" vertical="center"/>
    </xf>
    <xf numFmtId="165" fontId="15" fillId="4" borderId="1" xfId="3" applyNumberFormat="1" applyFont="1" applyFill="1" applyBorder="1" applyAlignment="1">
      <alignment horizontal="center" vertical="center"/>
    </xf>
    <xf numFmtId="165" fontId="15" fillId="5" borderId="1" xfId="3" applyNumberFormat="1" applyFont="1" applyFill="1" applyBorder="1" applyAlignment="1">
      <alignment horizontal="center" vertical="center"/>
    </xf>
    <xf numFmtId="165" fontId="15" fillId="7" borderId="1" xfId="3" applyNumberFormat="1" applyFont="1" applyFill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43" fontId="15" fillId="0" borderId="0" xfId="3" applyFont="1" applyFill="1" applyBorder="1" applyAlignment="1">
      <alignment horizontal="center" vertical="center"/>
    </xf>
    <xf numFmtId="43" fontId="16" fillId="0" borderId="0" xfId="3" applyFont="1" applyFill="1" applyBorder="1" applyAlignment="1">
      <alignment horizontal="center" vertical="center"/>
    </xf>
    <xf numFmtId="165" fontId="15" fillId="3" borderId="1" xfId="3" applyNumberFormat="1" applyFont="1" applyFill="1" applyBorder="1" applyAlignment="1">
      <alignment horizontal="center" vertical="center"/>
    </xf>
    <xf numFmtId="165" fontId="15" fillId="0" borderId="1" xfId="3" applyNumberFormat="1" applyFont="1" applyFill="1" applyBorder="1" applyAlignment="1">
      <alignment horizontal="center" vertical="center"/>
    </xf>
    <xf numFmtId="165" fontId="15" fillId="8" borderId="1" xfId="3" applyNumberFormat="1" applyFont="1" applyFill="1" applyBorder="1" applyAlignment="1">
      <alignment horizontal="center" vertical="center"/>
    </xf>
    <xf numFmtId="165" fontId="16" fillId="0" borderId="1" xfId="3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8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49" fontId="16" fillId="5" borderId="1" xfId="1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49" fontId="15" fillId="7" borderId="1" xfId="1" applyNumberFormat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49" fontId="15" fillId="8" borderId="1" xfId="1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65" fontId="15" fillId="9" borderId="1" xfId="3" applyNumberFormat="1" applyFont="1" applyFill="1" applyBorder="1" applyAlignment="1">
      <alignment horizontal="right" vertical="center"/>
    </xf>
    <xf numFmtId="165" fontId="15" fillId="10" borderId="1" xfId="3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6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49" fontId="20" fillId="0" borderId="0" xfId="1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7" fillId="11" borderId="2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17" fillId="11" borderId="6" xfId="1" applyNumberFormat="1" applyFont="1" applyFill="1" applyBorder="1" applyAlignment="1">
      <alignment horizontal="center" vertical="center" wrapText="1"/>
    </xf>
    <xf numFmtId="49" fontId="17" fillId="11" borderId="6" xfId="1" quotePrefix="1" applyNumberFormat="1" applyFont="1" applyFill="1" applyBorder="1" applyAlignment="1">
      <alignment horizontal="center" vertical="center" wrapText="1"/>
    </xf>
    <xf numFmtId="0" fontId="17" fillId="11" borderId="6" xfId="1" applyFont="1" applyFill="1" applyBorder="1" applyAlignment="1">
      <alignment horizontal="center" vertical="center" wrapText="1"/>
    </xf>
    <xf numFmtId="49" fontId="15" fillId="11" borderId="6" xfId="1" applyNumberFormat="1" applyFont="1" applyFill="1" applyBorder="1" applyAlignment="1">
      <alignment horizontal="center" vertical="center" wrapText="1"/>
    </xf>
    <xf numFmtId="49" fontId="3" fillId="11" borderId="7" xfId="1" applyNumberFormat="1" applyFont="1" applyFill="1" applyBorder="1" applyAlignment="1">
      <alignment horizontal="center" vertical="center" wrapText="1"/>
    </xf>
    <xf numFmtId="164" fontId="3" fillId="11" borderId="8" xfId="1" applyNumberFormat="1" applyFont="1" applyFill="1" applyBorder="1" applyAlignment="1">
      <alignment horizontal="center" vertical="center" wrapText="1"/>
    </xf>
  </cellXfs>
  <cellStyles count="5">
    <cellStyle name="Millares 2" xfId="3" xr:uid="{5A3C215A-C157-4452-96B0-44C0884F8306}"/>
    <cellStyle name="Normal" xfId="0" builtinId="0"/>
    <cellStyle name="Normal 2" xfId="1" xr:uid="{62E12EE8-D8A2-4A0A-88D2-7401536A49AA}"/>
    <cellStyle name="Porcentaje" xfId="2" builtinId="5"/>
    <cellStyle name="Porcentaje 2" xfId="4" xr:uid="{D44F7AC2-7E13-4D41-9FC9-A8E132A1DAAD}"/>
  </cellStyles>
  <dxfs count="0"/>
  <tableStyles count="0" defaultTableStyle="TableStyleMedium2" defaultPivotStyle="PivotStyleLight16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163286</xdr:colOff>
      <xdr:row>0</xdr:row>
      <xdr:rowOff>108857</xdr:rowOff>
    </xdr:from>
    <xdr:to>
      <xdr:col>15</xdr:col>
      <xdr:colOff>1652047</xdr:colOff>
      <xdr:row>1</xdr:row>
      <xdr:rowOff>93654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6DFD835-2E09-41F1-9C66-E779CC81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6437429" y="108857"/>
          <a:ext cx="1488761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Carlos%20A/Documents/PC%20CARLOS/CORPAMAG/SEGUIMIENTO%20METAS%20PAI%202020-2023/INFORMES%20SEGUIMIENTO%202020%20PAI/SOPORTES%20INFORMES%20SS%202020/MATRIZ%20DE%20SEGUIMIENTO%20II%20SEM%202020%20ney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archivos/Descargas/9_feb_Formatos%20SINA%20-%20PAI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ticminambiente-my.sharepoint.com/personal/idramirezb_minambiente_gov_co/Documents/MADS/2023/SEG_CORPORACIONES/INFO_I_SEMESTRE_2023/Anexo%202%20-%20Informe%20de%20ejecuci&#243;n%20presupuestal%20de%20ingresos,%20gastos%20y%20gastos%20detallados%20de%20inversi&#243;n.xlsx?D74B21A4" TargetMode="External"/><Relationship Id="rId1" Type="http://schemas.openxmlformats.org/officeDocument/2006/relationships/externalLinkPath" Target="file:///\\D74B21A4\Anexo%202%20-%20Informe%20de%20ejecuci&#243;n%20presupuestal%20de%20ingresos,%20gastos%20y%20gastos%20detallados%20de%20inver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Anexo 1 Matriz Inf Gestión"/>
      <sheetName val="Hoja1"/>
      <sheetName val="Anexo 2 Protocolo Inf Gestión"/>
      <sheetName val="Informe Ingresos"/>
      <sheetName val="PROTOCOLO INGRESOS"/>
      <sheetName val="informe Gastos"/>
      <sheetName val="PROTOCOLO GASTOS"/>
      <sheetName val="Anexo 3 Matriz IMG"/>
      <sheetName val="1POMCAS"/>
      <sheetName val="2PORH"/>
      <sheetName val="3PSMV"/>
      <sheetName val="4UsoAguas"/>
      <sheetName val="5PUEAA"/>
      <sheetName val="6POMCASejec"/>
      <sheetName val="7Clima"/>
      <sheetName val="8Suelo"/>
      <sheetName val="9RUNAP"/>
      <sheetName val="10Paramos"/>
      <sheetName val="11Forest"/>
      <sheetName val="12PlanesAP"/>
      <sheetName val="13Amenaz"/>
      <sheetName val="14Invasor"/>
      <sheetName val="15Restaura"/>
      <sheetName val="16MIZC"/>
      <sheetName val="17PGIRS"/>
      <sheetName val="18Sector"/>
      <sheetName val="19GAU"/>
      <sheetName val="20Negoc"/>
      <sheetName val="21TiempoT"/>
      <sheetName val="22Autor"/>
      <sheetName val="23Sanc"/>
      <sheetName val="24POT"/>
      <sheetName val="25Redes"/>
      <sheetName val="26SIAC"/>
      <sheetName val="27Educa"/>
      <sheetName val="Observa"/>
      <sheetName val="Formulas"/>
      <sheetName val="Informe Ingresos."/>
    </sheetNames>
    <sheetDataSet>
      <sheetData sheetId="0">
        <row r="5">
          <cell r="H5" t="str">
            <v>Corporación Autónoma Regional del Alto Magdalena - CAM</v>
          </cell>
        </row>
        <row r="6">
          <cell r="H6" t="str">
            <v>Corporación Autónoma Regional de Cundinamarca – CAR</v>
          </cell>
        </row>
        <row r="7">
          <cell r="H7" t="str">
            <v>Corporación Autónoma Regional del Canal del Dique – CARDIQUE</v>
          </cell>
        </row>
        <row r="8">
          <cell r="H8" t="str">
            <v>Corporación Autónoma Regional de Sucre – CARSUCRE</v>
          </cell>
        </row>
        <row r="9">
          <cell r="H9" t="str">
            <v>Corporación Autónoma Regional de Santander – CAS</v>
          </cell>
        </row>
        <row r="10">
          <cell r="H10" t="str">
            <v>Corporación para el Desarrollo Sostenible del Norte y el Oriente Amazónico – CDA</v>
          </cell>
        </row>
        <row r="11">
          <cell r="H11" t="str">
            <v>Corporación Autónoma Regional para la Defensa de la Meseta de Bucaramanga – CDMB</v>
          </cell>
        </row>
        <row r="12">
          <cell r="H12" t="str">
            <v>Corporación Autónoma Regional para el Desarrollo Sostenible del Chocó – CODECHOCÓ</v>
          </cell>
        </row>
        <row r="13">
          <cell r="H13" t="str">
            <v>Corporación para el Desarrollo Sostenible del Archipiélago de San Andrés, Providencia y Santa Catalina – CORALINA</v>
          </cell>
        </row>
        <row r="14">
          <cell r="H14" t="str">
            <v>Corporación Autónoma Regional del Centro de Antioquia – CORANTIOQUIA</v>
          </cell>
        </row>
        <row r="15">
          <cell r="H15" t="str">
            <v>Corporación para el Desarrollo Sostenible del Área de Manejo Especial de La Macarena – CORMACARENA</v>
          </cell>
        </row>
        <row r="16">
          <cell r="H16" t="str">
            <v>Corporación Autónoma Regional de las Cuencas de los Ríos Negro y Nare – CORNARE</v>
          </cell>
        </row>
        <row r="17">
          <cell r="H17" t="str">
            <v>Corporación Autónoma Regional del Magdalena – CORPAMAG</v>
          </cell>
        </row>
        <row r="18">
          <cell r="H18" t="str">
            <v>Corporación para el Desarrollo Sostenible del Sur de la Amazonia – CORPOAMAZONIA</v>
          </cell>
        </row>
        <row r="19">
          <cell r="H19" t="str">
            <v>Corporación Autónoma Regional de Boyacá – CORPOBOYACÁ</v>
          </cell>
        </row>
        <row r="20">
          <cell r="H20" t="str">
            <v>Corporación Autónoma Regional de Caldas – CORPOCALDAS</v>
          </cell>
        </row>
        <row r="21">
          <cell r="H21" t="str">
            <v>Corporación Autónoma Regional del Cesar – CORPOCESAR</v>
          </cell>
        </row>
        <row r="22">
          <cell r="H22" t="str">
            <v>Corporación Autónoma Regional de Chivor – CORPOCHIVOR</v>
          </cell>
        </row>
        <row r="23">
          <cell r="H23" t="str">
            <v>Corporación Autónoma Regional de La Guajira – CORPOGUAJIRA</v>
          </cell>
        </row>
        <row r="24">
          <cell r="H24" t="str">
            <v>Corporación Autónoma Regional del Guavio – CORPOGUAVIO</v>
          </cell>
        </row>
        <row r="25">
          <cell r="H25" t="str">
            <v>Corporación para el Desarrollo Sostenible de La Mojana y El San Jorge – CORPOMOJANA</v>
          </cell>
        </row>
        <row r="26">
          <cell r="H26" t="str">
            <v>Corporación Autónoma Regional de Nariño – CORPONARIÑO</v>
          </cell>
        </row>
        <row r="27">
          <cell r="H27" t="str">
            <v>Corporación Autónoma Regional de la Frontera Nororiental – CORPONOR</v>
          </cell>
        </row>
        <row r="28">
          <cell r="H28" t="str">
            <v>Corporación Autónoma Regional de la Orinoquia – CORPORINOQUIA</v>
          </cell>
        </row>
        <row r="29">
          <cell r="H29" t="str">
            <v>Corporación para el Desarrollo Sostenible del Urabá – CORPOURABA</v>
          </cell>
        </row>
        <row r="30">
          <cell r="H30" t="str">
            <v>Corporación Autónoma Regional del Tolima – CORTOLIMA</v>
          </cell>
        </row>
        <row r="31">
          <cell r="H31" t="str">
            <v>Corporación Autónoma Regional del Atlántico – CRA</v>
          </cell>
        </row>
        <row r="32">
          <cell r="H32" t="str">
            <v>Corporación Autónoma Regional del Cauca – CRC</v>
          </cell>
        </row>
        <row r="33">
          <cell r="H33" t="str">
            <v>Corporación Autónoma Regional del Quindío – CRQ</v>
          </cell>
        </row>
        <row r="34">
          <cell r="H34" t="str">
            <v>Corporación Autónoma Regional del Sur de Bolívar – CSB</v>
          </cell>
        </row>
        <row r="35">
          <cell r="H35" t="str">
            <v>Corporación Autónoma Regional del Valle del Cauca – CVC</v>
          </cell>
        </row>
        <row r="36">
          <cell r="H36" t="str">
            <v>Corporación Autónoma Regional de los Valles del Sinú y del San Jorge – CVS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Anexo 1 Matriz Inf Gestión"/>
      <sheetName val="Hoja1"/>
      <sheetName val="Anexo 2 Protocolo Inf Gestión"/>
      <sheetName val="Informe Ingresos"/>
      <sheetName val="PROTOCOLO INGRESOS"/>
      <sheetName val="INGRESOS (2)"/>
      <sheetName val="INGRESOS"/>
      <sheetName val="Hoja3"/>
      <sheetName val="informe Gastos"/>
      <sheetName val="Hoja2"/>
      <sheetName val="Anexo 3 Matriz IMG"/>
      <sheetName val="1POMCAS"/>
      <sheetName val="2PORH"/>
      <sheetName val="3PSMV"/>
      <sheetName val="4UsoAguas"/>
      <sheetName val="5PUEAA"/>
      <sheetName val="6POMCASejec"/>
      <sheetName val="7Clima"/>
      <sheetName val="8Suelo"/>
      <sheetName val="9RUNAP"/>
      <sheetName val="10Paramos"/>
      <sheetName val="11Forest"/>
      <sheetName val="12PlanesAP"/>
      <sheetName val="13Amenaz"/>
      <sheetName val="14Invasor"/>
      <sheetName val="15Restaura"/>
      <sheetName val="16MIZC"/>
      <sheetName val="17PGIRS"/>
      <sheetName val="18Sector"/>
      <sheetName val="19GAU"/>
      <sheetName val="20Negoc"/>
      <sheetName val="21TiempoT"/>
      <sheetName val="22Autor"/>
      <sheetName val="23Sanc"/>
      <sheetName val="24POT"/>
      <sheetName val="25Redes"/>
      <sheetName val="26SIAC"/>
      <sheetName val="27Educa"/>
      <sheetName val="Observa"/>
      <sheetName val="Formulas"/>
    </sheetNames>
    <sheetDataSet>
      <sheetData sheetId="0">
        <row r="5">
          <cell r="H5" t="str">
            <v>Corporación Autónoma Regional del Alto Magdalena - CAM</v>
          </cell>
        </row>
        <row r="6">
          <cell r="H6" t="str">
            <v>Corporación Autónoma Regional de Cundinamarca – CAR</v>
          </cell>
        </row>
        <row r="7">
          <cell r="H7" t="str">
            <v>Corporación Autónoma Regional del Canal del Dique – CARDIQUE</v>
          </cell>
        </row>
        <row r="8">
          <cell r="H8" t="str">
            <v>Corporación Autónoma Regional de Sucre – CARSUCRE</v>
          </cell>
        </row>
        <row r="9">
          <cell r="H9" t="str">
            <v>Corporación Autónoma Regional de Santander – CAS</v>
          </cell>
        </row>
        <row r="10">
          <cell r="H10" t="str">
            <v>Corporación para el Desarrollo Sostenible del Norte y el Oriente Amazónico – CDA</v>
          </cell>
        </row>
        <row r="11">
          <cell r="H11" t="str">
            <v>Corporación Autónoma Regional para la Defensa de la Meseta de Bucaramanga – CDMB</v>
          </cell>
        </row>
        <row r="12">
          <cell r="H12" t="str">
            <v>Corporación Autónoma Regional para el Desarrollo Sostenible del Chocó – CODECHOCÓ</v>
          </cell>
        </row>
        <row r="13">
          <cell r="H13" t="str">
            <v>Corporación para el Desarrollo Sostenible del Archipiélago de San Andrés, Providencia y Santa Catalina – CORALINA</v>
          </cell>
        </row>
        <row r="14">
          <cell r="H14" t="str">
            <v>Corporación Autónoma Regional del Centro de Antioquia – CORANTIOQUIA</v>
          </cell>
        </row>
        <row r="15">
          <cell r="H15" t="str">
            <v>Corporación para el Desarrollo Sostenible del Área de Manejo Especial de La Macarena – CORMACARENA</v>
          </cell>
        </row>
        <row r="16">
          <cell r="H16" t="str">
            <v>Corporación Autónoma Regional de las Cuencas de los Ríos Negro y Nare – CORNARE</v>
          </cell>
        </row>
        <row r="17">
          <cell r="H17" t="str">
            <v>Corporación Autónoma Regional del Magdalena – CORPAMAG</v>
          </cell>
        </row>
        <row r="18">
          <cell r="H18" t="str">
            <v>Corporación para el Desarrollo Sostenible del Sur de la Amazonia – CORPOAMAZONIA</v>
          </cell>
        </row>
        <row r="19">
          <cell r="H19" t="str">
            <v>Corporación Autónoma Regional de Boyacá – CORPOBOYACÁ</v>
          </cell>
        </row>
        <row r="20">
          <cell r="H20" t="str">
            <v>Corporación Autónoma Regional de Caldas – CORPOCALDAS</v>
          </cell>
        </row>
        <row r="21">
          <cell r="H21" t="str">
            <v>Corporación Autónoma Regional del Cesar – CORPOCESAR</v>
          </cell>
        </row>
        <row r="22">
          <cell r="H22" t="str">
            <v>Corporación Autónoma Regional de Chivor – CORPOCHIVOR</v>
          </cell>
        </row>
        <row r="23">
          <cell r="H23" t="str">
            <v>Corporación Autónoma Regional de La Guajira – CORPOGUAJIRA</v>
          </cell>
        </row>
        <row r="24">
          <cell r="H24" t="str">
            <v>Corporación Autónoma Regional del Guavio – CORPOGUAVIO</v>
          </cell>
        </row>
        <row r="25">
          <cell r="H25" t="str">
            <v>Corporación para el Desarrollo Sostenible de La Mojana y El San Jorge – CORPOMOJANA</v>
          </cell>
        </row>
        <row r="26">
          <cell r="H26" t="str">
            <v>Corporación Autónoma Regional de Nariño – CORPONARIÑO</v>
          </cell>
        </row>
        <row r="27">
          <cell r="H27" t="str">
            <v>Corporación Autónoma Regional de la Frontera Nororiental – CORPONOR</v>
          </cell>
        </row>
        <row r="28">
          <cell r="H28" t="str">
            <v>Corporación Autónoma Regional de Risaralda – CARDER</v>
          </cell>
        </row>
        <row r="29">
          <cell r="H29" t="str">
            <v>Corporación Autónoma Regional de la Orinoquia – CORPORINOQUIA</v>
          </cell>
        </row>
        <row r="30">
          <cell r="H30" t="str">
            <v>Corporación para el Desarrollo Sostenible del Urabá – CORPOURABA</v>
          </cell>
        </row>
        <row r="31">
          <cell r="H31" t="str">
            <v>Corporación Autónoma Regional del Tolima – CORTOLIMA</v>
          </cell>
        </row>
        <row r="32">
          <cell r="H32" t="str">
            <v>Corporación Autónoma Regional del Atlántico – CRA</v>
          </cell>
        </row>
        <row r="33">
          <cell r="H33" t="str">
            <v>Corporación Autónoma Regional del Cauca – CRC</v>
          </cell>
        </row>
        <row r="34">
          <cell r="H34" t="str">
            <v>Corporación Autónoma Regional del Quindío – CRQ</v>
          </cell>
        </row>
        <row r="35">
          <cell r="H35" t="str">
            <v>Corporación Autónoma Regional del Sur de Bolívar – CSB</v>
          </cell>
        </row>
        <row r="36">
          <cell r="H36" t="str">
            <v>Corporación Autónoma Regional del Valle del Cauca – CVC</v>
          </cell>
        </row>
        <row r="37">
          <cell r="H37" t="str">
            <v>Corporación Autónoma Regional de los Valles del Sinú y del San Jorge – CVS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3">
          <cell r="D33" t="str">
            <v>SI APLICA</v>
          </cell>
          <cell r="F33" t="str">
            <v>SI SE REPORTA</v>
          </cell>
        </row>
        <row r="34">
          <cell r="D34" t="str">
            <v>NO APLICA</v>
          </cell>
          <cell r="F34" t="str">
            <v>NO SE REPORTA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1"/>
      <sheetName val="Anexo 5.1 INGRESOS"/>
      <sheetName val="Protocolo Ingresos"/>
      <sheetName val="Anexo 5.2. informe Gastos"/>
      <sheetName val="Protocolo Gastos"/>
      <sheetName val="Anexo 5.2A"/>
    </sheetNames>
    <sheetDataSet>
      <sheetData sheetId="0">
        <row r="5">
          <cell r="C5"/>
          <cell r="H5" t="str">
            <v>Corporación Autónoma Regional del Alto Magdalena - CAM</v>
          </cell>
        </row>
        <row r="6">
          <cell r="H6" t="str">
            <v>Corporación Autónoma Regional de Cundinamarca – CAR</v>
          </cell>
        </row>
        <row r="7">
          <cell r="H7" t="str">
            <v>Corporación Autónoma Regional del Canal del Dique – CARDIQUE</v>
          </cell>
        </row>
        <row r="8">
          <cell r="H8" t="str">
            <v>Corporación Autónoma Regional de Sucre – CARSUCRE</v>
          </cell>
        </row>
        <row r="9">
          <cell r="H9" t="str">
            <v>Corporación Autónoma Regional de Santander – CAS</v>
          </cell>
        </row>
        <row r="10">
          <cell r="H10" t="str">
            <v>Corporación para el Desarrollo Sostenible del Norte y el Oriente Amazónico – CDA</v>
          </cell>
        </row>
        <row r="11">
          <cell r="H11" t="str">
            <v>Corporación Autónoma Regional para la Defensa de la Meseta de Bucaramanga – CDMB</v>
          </cell>
        </row>
        <row r="12">
          <cell r="H12" t="str">
            <v>Corporación Autónoma Regional para el Desarrollo Sostenible del Chocó – CODECHOCÓ</v>
          </cell>
        </row>
        <row r="13">
          <cell r="H13" t="str">
            <v>Corporación para el Desarrollo Sostenible del Archipiélago de San Andrés, Providencia y Santa Catalina – CORALINA</v>
          </cell>
        </row>
        <row r="14">
          <cell r="H14" t="str">
            <v>Corporación Autónoma Regional del Centro de Antioquia – CORANTIOQUIA</v>
          </cell>
        </row>
        <row r="15">
          <cell r="H15" t="str">
            <v>Corporación para el Desarrollo Sostenible del Área de Manejo Especial de La Macarena – CORMACARENA</v>
          </cell>
        </row>
        <row r="16">
          <cell r="H16" t="str">
            <v>Corporación Autónoma Regional de las Cuencas de los Ríos Negro y Nare – CORNARE</v>
          </cell>
        </row>
        <row r="17">
          <cell r="H17" t="str">
            <v>Corporación Autónoma Regional del Magdalena – CORPAMAG</v>
          </cell>
        </row>
        <row r="18">
          <cell r="H18" t="str">
            <v>Corporación para el Desarrollo Sostenible del Sur de la Amazonia – CORPOAMAZONIA</v>
          </cell>
        </row>
        <row r="19">
          <cell r="H19" t="str">
            <v>Corporación Autónoma Regional de Boyacá – CORPOBOYACÁ</v>
          </cell>
        </row>
        <row r="20">
          <cell r="H20" t="str">
            <v>Corporación Autónoma Regional de Caldas – CORPOCALDAS</v>
          </cell>
        </row>
        <row r="21">
          <cell r="H21" t="str">
            <v>Corporación Autónoma Regional del Cesar – CORPOCESAR</v>
          </cell>
        </row>
        <row r="22">
          <cell r="H22" t="str">
            <v>Corporación Autónoma Regional de Chivor – CORPOCHIVOR</v>
          </cell>
        </row>
        <row r="23">
          <cell r="H23" t="str">
            <v>Corporación Autónoma Regional de La Guajira – CORPOGUAJIRA</v>
          </cell>
        </row>
        <row r="24">
          <cell r="H24" t="str">
            <v>Corporación Autónoma Regional del Guavio – CORPOGUAVIO</v>
          </cell>
        </row>
        <row r="25">
          <cell r="H25" t="str">
            <v>Corporación para el Desarrollo Sostenible de La Mojana y El San Jorge – CORPOMOJANA</v>
          </cell>
        </row>
        <row r="26">
          <cell r="H26" t="str">
            <v>Corporación Autónoma Regional de Nariño – CORPONARIÑO</v>
          </cell>
        </row>
        <row r="27">
          <cell r="H27" t="str">
            <v>Corporación Autónoma Regional de la Frontera Nororiental – CORPONOR</v>
          </cell>
        </row>
        <row r="28">
          <cell r="H28" t="str">
            <v>Corporación Autónoma Regional de Risaralda – CARDER</v>
          </cell>
        </row>
        <row r="29">
          <cell r="H29" t="str">
            <v>Corporación Autónoma Regional de la Orinoquia – CORPORINOQUIA</v>
          </cell>
        </row>
        <row r="30">
          <cell r="H30" t="str">
            <v>Corporación para el Desarrollo Sostenible del Urabá – CORPOURABA</v>
          </cell>
        </row>
        <row r="31">
          <cell r="H31" t="str">
            <v>Corporación Autónoma Regional del Tolima – CORTOLIMA</v>
          </cell>
        </row>
        <row r="32">
          <cell r="H32" t="str">
            <v>Corporación Autónoma Regional del Atlántico – CRA</v>
          </cell>
        </row>
        <row r="33">
          <cell r="H33" t="str">
            <v>Corporación Autónoma Regional del Cauca – CRC</v>
          </cell>
        </row>
        <row r="34">
          <cell r="H34" t="str">
            <v>Corporación Autónoma Regional del Quindío – CRQ</v>
          </cell>
        </row>
        <row r="35">
          <cell r="H35" t="str">
            <v>Corporación Autónoma Regional del Sur de Bolívar – CSB</v>
          </cell>
        </row>
        <row r="36">
          <cell r="H36" t="str">
            <v>Corporación Autónoma Regional del Valle del Cauca – CVC</v>
          </cell>
        </row>
        <row r="37">
          <cell r="H37" t="str">
            <v>Corporación Autónoma Regional de los Valles del Sinú y del San Jorge – CVS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A241-AD5E-4375-BB48-7D6E5E91C308}">
  <dimension ref="A1:C13"/>
  <sheetViews>
    <sheetView workbookViewId="0">
      <selection activeCell="A2" sqref="A2:A13"/>
    </sheetView>
  </sheetViews>
  <sheetFormatPr baseColWidth="10" defaultRowHeight="15" x14ac:dyDescent="0.25"/>
  <cols>
    <col min="1" max="1" width="22.85546875" customWidth="1"/>
    <col min="3" max="3" width="22.5703125" bestFit="1" customWidth="1"/>
  </cols>
  <sheetData>
    <row r="1" spans="1:3" x14ac:dyDescent="0.25">
      <c r="A1" s="3" t="s">
        <v>232</v>
      </c>
      <c r="C1" s="3" t="s">
        <v>227</v>
      </c>
    </row>
    <row r="2" spans="1:3" x14ac:dyDescent="0.25">
      <c r="A2" s="2" t="s">
        <v>233</v>
      </c>
      <c r="C2" s="2" t="s">
        <v>228</v>
      </c>
    </row>
    <row r="3" spans="1:3" x14ac:dyDescent="0.25">
      <c r="A3" s="2" t="s">
        <v>234</v>
      </c>
      <c r="C3" s="2" t="s">
        <v>230</v>
      </c>
    </row>
    <row r="4" spans="1:3" x14ac:dyDescent="0.25">
      <c r="A4" s="2" t="s">
        <v>235</v>
      </c>
      <c r="C4" s="2" t="s">
        <v>229</v>
      </c>
    </row>
    <row r="5" spans="1:3" x14ac:dyDescent="0.25">
      <c r="A5" s="2" t="s">
        <v>236</v>
      </c>
    </row>
    <row r="6" spans="1:3" x14ac:dyDescent="0.25">
      <c r="A6" s="2" t="s">
        <v>237</v>
      </c>
    </row>
    <row r="7" spans="1:3" x14ac:dyDescent="0.25">
      <c r="A7" s="2" t="s">
        <v>238</v>
      </c>
    </row>
    <row r="8" spans="1:3" x14ac:dyDescent="0.25">
      <c r="A8" s="2" t="s">
        <v>239</v>
      </c>
    </row>
    <row r="9" spans="1:3" x14ac:dyDescent="0.25">
      <c r="A9" s="2" t="s">
        <v>240</v>
      </c>
    </row>
    <row r="10" spans="1:3" x14ac:dyDescent="0.25">
      <c r="A10" s="2" t="s">
        <v>241</v>
      </c>
    </row>
    <row r="11" spans="1:3" x14ac:dyDescent="0.25">
      <c r="A11" s="2" t="s">
        <v>242</v>
      </c>
    </row>
    <row r="12" spans="1:3" x14ac:dyDescent="0.25">
      <c r="A12" s="2" t="s">
        <v>243</v>
      </c>
    </row>
    <row r="13" spans="1:3" x14ac:dyDescent="0.25">
      <c r="A13" s="2" t="s">
        <v>244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A4EF-9C03-4EDB-B576-299F52A90585}">
  <sheetPr>
    <pageSetUpPr fitToPage="1"/>
  </sheetPr>
  <dimension ref="A1:T395"/>
  <sheetViews>
    <sheetView showGridLines="0" tabSelected="1" zoomScale="90" zoomScaleNormal="90" zoomScaleSheetLayoutView="100" workbookViewId="0">
      <selection activeCell="R4" sqref="R4"/>
    </sheetView>
  </sheetViews>
  <sheetFormatPr baseColWidth="10" defaultColWidth="11.42578125" defaultRowHeight="36" customHeight="1" x14ac:dyDescent="0.25"/>
  <cols>
    <col min="1" max="5" width="6.140625" style="1" customWidth="1"/>
    <col min="6" max="10" width="6.140625" style="5" customWidth="1"/>
    <col min="11" max="11" width="78.140625" style="1" customWidth="1"/>
    <col min="12" max="12" width="25.28515625" style="42" customWidth="1"/>
    <col min="13" max="13" width="21" style="42" customWidth="1"/>
    <col min="14" max="14" width="22.85546875" style="5" customWidth="1"/>
    <col min="15" max="15" width="35.42578125" style="5" customWidth="1"/>
    <col min="16" max="16" width="26.85546875" style="5" customWidth="1"/>
    <col min="17" max="16384" width="11.42578125" style="5"/>
  </cols>
  <sheetData>
    <row r="1" spans="1:16" customFormat="1" ht="43.5" customHeight="1" x14ac:dyDescent="0.25">
      <c r="A1" s="117" t="s">
        <v>219</v>
      </c>
      <c r="B1" s="118"/>
      <c r="C1" s="118"/>
      <c r="D1" s="118"/>
      <c r="E1" s="119"/>
      <c r="F1" s="113" t="s">
        <v>220</v>
      </c>
      <c r="G1" s="113"/>
      <c r="H1" s="113"/>
      <c r="I1" s="113"/>
      <c r="J1" s="113"/>
      <c r="K1" s="113"/>
      <c r="L1" s="113"/>
      <c r="M1" s="113"/>
      <c r="N1" s="113"/>
      <c r="O1" s="113"/>
      <c r="P1" s="98"/>
    </row>
    <row r="2" spans="1:16" customFormat="1" ht="18" customHeight="1" x14ac:dyDescent="0.25">
      <c r="A2" s="120"/>
      <c r="B2" s="121"/>
      <c r="C2" s="121"/>
      <c r="D2" s="121"/>
      <c r="E2" s="122"/>
      <c r="F2" s="114" t="s">
        <v>353</v>
      </c>
      <c r="G2" s="114"/>
      <c r="H2" s="114"/>
      <c r="I2" s="114"/>
      <c r="J2" s="114"/>
      <c r="K2" s="114"/>
      <c r="L2" s="114"/>
      <c r="M2" s="114"/>
      <c r="N2" s="114"/>
      <c r="O2" s="114"/>
      <c r="P2" s="99"/>
    </row>
    <row r="3" spans="1:16" customFormat="1" ht="17.25" customHeight="1" x14ac:dyDescent="0.25">
      <c r="A3" s="116" t="s">
        <v>352</v>
      </c>
      <c r="B3" s="116"/>
      <c r="C3" s="116"/>
      <c r="D3" s="116"/>
      <c r="E3" s="116"/>
      <c r="F3" s="115" t="s">
        <v>351</v>
      </c>
      <c r="G3" s="115"/>
      <c r="H3" s="115"/>
      <c r="I3" s="115"/>
      <c r="J3" s="115"/>
      <c r="K3" s="115"/>
      <c r="L3" s="115"/>
      <c r="M3" s="115"/>
      <c r="N3" s="115"/>
      <c r="O3" s="115"/>
      <c r="P3" s="93" t="s">
        <v>221</v>
      </c>
    </row>
    <row r="4" spans="1:16" customFormat="1" ht="12.7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customFormat="1" ht="23.25" customHeight="1" x14ac:dyDescent="0.25">
      <c r="A5" s="107" t="s">
        <v>222</v>
      </c>
      <c r="B5" s="107"/>
      <c r="C5" s="107"/>
      <c r="D5" s="107"/>
      <c r="E5" s="107"/>
      <c r="F5" s="107"/>
      <c r="G5" s="107"/>
      <c r="H5" s="107"/>
      <c r="I5" s="107"/>
      <c r="J5" s="107"/>
      <c r="K5" s="111"/>
      <c r="L5" s="111"/>
      <c r="M5" s="111"/>
      <c r="N5" s="111"/>
      <c r="O5" s="111"/>
      <c r="P5" s="108"/>
    </row>
    <row r="6" spans="1:16" customFormat="1" ht="27" customHeight="1" x14ac:dyDescent="0.25">
      <c r="A6" s="107" t="s">
        <v>223</v>
      </c>
      <c r="B6" s="107"/>
      <c r="C6" s="107"/>
      <c r="D6" s="107"/>
      <c r="E6" s="107"/>
      <c r="F6" s="107"/>
      <c r="G6" s="107"/>
      <c r="H6" s="107"/>
      <c r="I6" s="107"/>
      <c r="J6" s="107"/>
      <c r="K6" s="94"/>
      <c r="L6" s="96" t="s">
        <v>224</v>
      </c>
      <c r="M6" s="111"/>
      <c r="N6" s="111"/>
      <c r="O6" s="111"/>
      <c r="P6" s="108"/>
    </row>
    <row r="7" spans="1:16" customFormat="1" ht="23.25" customHeight="1" x14ac:dyDescent="0.25">
      <c r="A7" s="107" t="s">
        <v>227</v>
      </c>
      <c r="B7" s="107"/>
      <c r="C7" s="107"/>
      <c r="D7" s="107"/>
      <c r="E7" s="107"/>
      <c r="F7" s="107"/>
      <c r="G7" s="107"/>
      <c r="H7" s="107"/>
      <c r="I7" s="107"/>
      <c r="J7" s="107"/>
      <c r="K7" s="94"/>
      <c r="L7" s="95" t="s">
        <v>231</v>
      </c>
      <c r="M7" s="110" t="s">
        <v>226</v>
      </c>
      <c r="N7" s="110"/>
      <c r="O7" s="110"/>
      <c r="P7" s="108"/>
    </row>
    <row r="8" spans="1:16" customFormat="1" ht="16.5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customFormat="1" ht="27" customHeight="1" x14ac:dyDescent="0.25">
      <c r="A9" s="107" t="s">
        <v>225</v>
      </c>
      <c r="B9" s="107"/>
      <c r="C9" s="107"/>
      <c r="D9" s="107"/>
      <c r="E9" s="107"/>
      <c r="F9" s="107"/>
      <c r="G9" s="107"/>
      <c r="H9" s="107"/>
      <c r="I9" s="107"/>
      <c r="J9" s="107"/>
      <c r="K9" s="97" t="s">
        <v>226</v>
      </c>
      <c r="L9" s="108"/>
      <c r="M9" s="108"/>
      <c r="N9" s="108"/>
      <c r="O9" s="108"/>
      <c r="P9" s="108"/>
    </row>
    <row r="10" spans="1:16" customFormat="1" ht="15.75" customHeight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16" s="7" customFormat="1" ht="34.5" thickBot="1" x14ac:dyDescent="0.3">
      <c r="A11" s="123" t="s">
        <v>248</v>
      </c>
      <c r="B11" s="123" t="s">
        <v>249</v>
      </c>
      <c r="C11" s="124" t="s">
        <v>250</v>
      </c>
      <c r="D11" s="123" t="s">
        <v>216</v>
      </c>
      <c r="E11" s="123" t="s">
        <v>251</v>
      </c>
      <c r="F11" s="123" t="s">
        <v>252</v>
      </c>
      <c r="G11" s="123" t="s">
        <v>253</v>
      </c>
      <c r="H11" s="123" t="s">
        <v>254</v>
      </c>
      <c r="I11" s="125" t="s">
        <v>255</v>
      </c>
      <c r="J11" s="125"/>
      <c r="K11" s="126" t="s">
        <v>246</v>
      </c>
      <c r="L11" s="126" t="s">
        <v>340</v>
      </c>
      <c r="M11" s="127" t="s">
        <v>218</v>
      </c>
      <c r="N11" s="128" t="s">
        <v>217</v>
      </c>
      <c r="O11" s="126" t="s">
        <v>341</v>
      </c>
      <c r="P11" s="126" t="s">
        <v>247</v>
      </c>
    </row>
    <row r="12" spans="1:16" s="8" customFormat="1" ht="16.5" thickTop="1" thickBot="1" x14ac:dyDescent="0.3">
      <c r="A12" s="73" t="s">
        <v>256</v>
      </c>
      <c r="B12" s="73" t="s">
        <v>256</v>
      </c>
      <c r="C12" s="73"/>
      <c r="D12" s="73"/>
      <c r="E12" s="73"/>
      <c r="F12" s="9"/>
      <c r="G12" s="9"/>
      <c r="H12" s="10"/>
      <c r="I12" s="11"/>
      <c r="J12" s="11"/>
      <c r="K12" s="63" t="s">
        <v>257</v>
      </c>
      <c r="L12" s="59">
        <f>+L13+L157</f>
        <v>0</v>
      </c>
      <c r="M12" s="43"/>
      <c r="N12" s="12">
        <f>+N13+N157</f>
        <v>0</v>
      </c>
      <c r="O12" s="12">
        <f>+O13+O157</f>
        <v>0</v>
      </c>
      <c r="P12" s="13"/>
    </row>
    <row r="13" spans="1:16" s="8" customFormat="1" ht="16.5" thickTop="1" thickBot="1" x14ac:dyDescent="0.3">
      <c r="A13" s="74">
        <v>1</v>
      </c>
      <c r="B13" s="75" t="s">
        <v>256</v>
      </c>
      <c r="C13" s="75" t="s">
        <v>256</v>
      </c>
      <c r="D13" s="75"/>
      <c r="E13" s="75"/>
      <c r="F13" s="14"/>
      <c r="G13" s="14"/>
      <c r="H13" s="15"/>
      <c r="I13" s="15"/>
      <c r="J13" s="15"/>
      <c r="K13" s="64" t="s">
        <v>258</v>
      </c>
      <c r="L13" s="52">
        <f>+L14+L17</f>
        <v>0</v>
      </c>
      <c r="M13" s="44"/>
      <c r="N13" s="16">
        <f>+N14+N17</f>
        <v>0</v>
      </c>
      <c r="O13" s="16">
        <f>+O14+O17</f>
        <v>0</v>
      </c>
      <c r="P13" s="13"/>
    </row>
    <row r="14" spans="1:16" s="8" customFormat="1" ht="16.5" thickTop="1" thickBot="1" x14ac:dyDescent="0.3">
      <c r="A14" s="76">
        <v>1</v>
      </c>
      <c r="B14" s="77" t="s">
        <v>256</v>
      </c>
      <c r="C14" s="77" t="s">
        <v>256</v>
      </c>
      <c r="D14" s="77" t="s">
        <v>259</v>
      </c>
      <c r="E14" s="77"/>
      <c r="F14" s="17"/>
      <c r="G14" s="17"/>
      <c r="H14" s="18"/>
      <c r="I14" s="18"/>
      <c r="J14" s="18"/>
      <c r="K14" s="65" t="s">
        <v>260</v>
      </c>
      <c r="L14" s="53">
        <f>+L15</f>
        <v>0</v>
      </c>
      <c r="M14" s="45"/>
      <c r="N14" s="19">
        <f>+N15</f>
        <v>0</v>
      </c>
      <c r="O14" s="19">
        <f>+O15</f>
        <v>0</v>
      </c>
      <c r="P14" s="13"/>
    </row>
    <row r="15" spans="1:16" s="8" customFormat="1" ht="16.5" thickTop="1" thickBot="1" x14ac:dyDescent="0.3">
      <c r="A15" s="78">
        <v>1</v>
      </c>
      <c r="B15" s="79" t="s">
        <v>256</v>
      </c>
      <c r="C15" s="79" t="s">
        <v>256</v>
      </c>
      <c r="D15" s="79" t="s">
        <v>259</v>
      </c>
      <c r="E15" s="79" t="s">
        <v>259</v>
      </c>
      <c r="F15" s="20"/>
      <c r="G15" s="20"/>
      <c r="H15" s="21"/>
      <c r="I15" s="21"/>
      <c r="J15" s="21"/>
      <c r="K15" s="66" t="s">
        <v>261</v>
      </c>
      <c r="L15" s="51">
        <f>+L16</f>
        <v>0</v>
      </c>
      <c r="M15" s="46"/>
      <c r="N15" s="22">
        <f>+N16</f>
        <v>0</v>
      </c>
      <c r="O15" s="22">
        <f>+O16</f>
        <v>0</v>
      </c>
      <c r="P15" s="13"/>
    </row>
    <row r="16" spans="1:16" s="8" customFormat="1" ht="16.5" thickTop="1" thickBot="1" x14ac:dyDescent="0.3">
      <c r="A16" s="80">
        <v>1</v>
      </c>
      <c r="B16" s="80">
        <v>1</v>
      </c>
      <c r="C16" s="80">
        <v>1</v>
      </c>
      <c r="D16" s="81" t="s">
        <v>259</v>
      </c>
      <c r="E16" s="81" t="s">
        <v>259</v>
      </c>
      <c r="F16" s="23" t="s">
        <v>262</v>
      </c>
      <c r="G16" s="23"/>
      <c r="H16" s="23"/>
      <c r="I16" s="23"/>
      <c r="J16" s="23"/>
      <c r="K16" s="67" t="s">
        <v>263</v>
      </c>
      <c r="L16" s="54"/>
      <c r="M16" s="47">
        <v>0</v>
      </c>
      <c r="N16" s="24">
        <f>L16*M16</f>
        <v>0</v>
      </c>
      <c r="O16" s="24"/>
      <c r="P16" s="13"/>
    </row>
    <row r="17" spans="1:16" s="8" customFormat="1" ht="16.5" thickTop="1" thickBot="1" x14ac:dyDescent="0.3">
      <c r="A17" s="76">
        <v>1</v>
      </c>
      <c r="B17" s="77" t="s">
        <v>256</v>
      </c>
      <c r="C17" s="77" t="s">
        <v>256</v>
      </c>
      <c r="D17" s="77" t="s">
        <v>265</v>
      </c>
      <c r="E17" s="77"/>
      <c r="F17" s="17"/>
      <c r="G17" s="17"/>
      <c r="H17" s="18"/>
      <c r="I17" s="18"/>
      <c r="J17" s="18"/>
      <c r="K17" s="65" t="s">
        <v>266</v>
      </c>
      <c r="L17" s="53">
        <f>+L18+L27+L58+L76+L142</f>
        <v>0</v>
      </c>
      <c r="M17" s="45"/>
      <c r="N17" s="19">
        <f>+N18+N27+N58+N76+N142</f>
        <v>0</v>
      </c>
      <c r="O17" s="19">
        <f>+O18+O27+O58+O76+O142</f>
        <v>0</v>
      </c>
      <c r="P17" s="13"/>
    </row>
    <row r="18" spans="1:16" ht="16.5" thickTop="1" thickBot="1" x14ac:dyDescent="0.3">
      <c r="A18" s="78">
        <v>1</v>
      </c>
      <c r="B18" s="79" t="s">
        <v>256</v>
      </c>
      <c r="C18" s="79" t="s">
        <v>256</v>
      </c>
      <c r="D18" s="79" t="s">
        <v>265</v>
      </c>
      <c r="E18" s="79" t="s">
        <v>259</v>
      </c>
      <c r="F18" s="20"/>
      <c r="G18" s="20"/>
      <c r="H18" s="21"/>
      <c r="I18" s="21"/>
      <c r="J18" s="21"/>
      <c r="K18" s="66" t="s">
        <v>267</v>
      </c>
      <c r="L18" s="51">
        <f>+L19</f>
        <v>0</v>
      </c>
      <c r="M18" s="46"/>
      <c r="N18" s="22">
        <f>+N19</f>
        <v>0</v>
      </c>
      <c r="O18" s="22">
        <f>+O19</f>
        <v>0</v>
      </c>
      <c r="P18" s="13"/>
    </row>
    <row r="19" spans="1:16" s="8" customFormat="1" ht="16.5" thickTop="1" thickBot="1" x14ac:dyDescent="0.3">
      <c r="A19" s="80">
        <v>1</v>
      </c>
      <c r="B19" s="80" t="s">
        <v>256</v>
      </c>
      <c r="C19" s="80" t="s">
        <v>256</v>
      </c>
      <c r="D19" s="81" t="s">
        <v>265</v>
      </c>
      <c r="E19" s="81" t="s">
        <v>259</v>
      </c>
      <c r="F19" s="23" t="s">
        <v>268</v>
      </c>
      <c r="G19" s="28"/>
      <c r="H19" s="23"/>
      <c r="I19" s="23"/>
      <c r="J19" s="23"/>
      <c r="K19" s="67" t="s">
        <v>269</v>
      </c>
      <c r="L19" s="54">
        <f>+L20</f>
        <v>0</v>
      </c>
      <c r="M19" s="47"/>
      <c r="N19" s="24">
        <f>+N20</f>
        <v>0</v>
      </c>
      <c r="O19" s="24">
        <f>+O20</f>
        <v>0</v>
      </c>
      <c r="P19" s="13"/>
    </row>
    <row r="20" spans="1:16" s="8" customFormat="1" ht="16.5" thickTop="1" thickBot="1" x14ac:dyDescent="0.3">
      <c r="A20" s="41">
        <v>1</v>
      </c>
      <c r="B20" s="41" t="s">
        <v>256</v>
      </c>
      <c r="C20" s="41" t="s">
        <v>256</v>
      </c>
      <c r="D20" s="6" t="s">
        <v>265</v>
      </c>
      <c r="E20" s="6" t="s">
        <v>259</v>
      </c>
      <c r="F20" s="25" t="s">
        <v>268</v>
      </c>
      <c r="G20" s="25">
        <v>64</v>
      </c>
      <c r="H20" s="25"/>
      <c r="I20" s="25"/>
      <c r="J20" s="25"/>
      <c r="K20" s="68" t="s">
        <v>270</v>
      </c>
      <c r="L20" s="60"/>
      <c r="M20" s="48"/>
      <c r="N20" s="13">
        <f>+N21+N24</f>
        <v>0</v>
      </c>
      <c r="O20" s="13"/>
      <c r="P20" s="13"/>
    </row>
    <row r="21" spans="1:16" ht="16.5" thickTop="1" thickBot="1" x14ac:dyDescent="0.3">
      <c r="A21" s="82">
        <v>1</v>
      </c>
      <c r="B21" s="83" t="s">
        <v>256</v>
      </c>
      <c r="C21" s="83" t="s">
        <v>256</v>
      </c>
      <c r="D21" s="83" t="s">
        <v>265</v>
      </c>
      <c r="E21" s="83" t="s">
        <v>259</v>
      </c>
      <c r="F21" s="30" t="s">
        <v>268</v>
      </c>
      <c r="G21" s="31">
        <v>64</v>
      </c>
      <c r="H21" s="30" t="s">
        <v>259</v>
      </c>
      <c r="I21" s="30"/>
      <c r="J21" s="30"/>
      <c r="K21" s="69" t="s">
        <v>215</v>
      </c>
      <c r="L21" s="61">
        <f>SUBTOTAL(9,L22:L23)</f>
        <v>0</v>
      </c>
      <c r="M21" s="49"/>
      <c r="N21" s="32">
        <f>SUBTOTAL(9,N22:N23)</f>
        <v>0</v>
      </c>
      <c r="O21" s="32">
        <f>SUBTOTAL(9,O22:O23)</f>
        <v>0</v>
      </c>
      <c r="P21" s="13"/>
    </row>
    <row r="22" spans="1:16" ht="24" thickTop="1" thickBot="1" x14ac:dyDescent="0.3">
      <c r="A22" s="84">
        <v>1</v>
      </c>
      <c r="B22" s="85" t="s">
        <v>256</v>
      </c>
      <c r="C22" s="85" t="s">
        <v>256</v>
      </c>
      <c r="D22" s="85" t="s">
        <v>265</v>
      </c>
      <c r="E22" s="85" t="s">
        <v>259</v>
      </c>
      <c r="F22" s="26" t="s">
        <v>268</v>
      </c>
      <c r="G22" s="29">
        <v>64</v>
      </c>
      <c r="H22" s="26" t="s">
        <v>259</v>
      </c>
      <c r="I22" s="26" t="s">
        <v>256</v>
      </c>
      <c r="J22" s="26"/>
      <c r="K22" s="70" t="s">
        <v>214</v>
      </c>
      <c r="L22" s="54"/>
      <c r="M22" s="50">
        <v>0.2</v>
      </c>
      <c r="N22" s="13">
        <f t="shared" ref="N22:N23" si="0">L22*M22</f>
        <v>0</v>
      </c>
      <c r="O22" s="27"/>
      <c r="P22" s="27"/>
    </row>
    <row r="23" spans="1:16" ht="24" thickTop="1" thickBot="1" x14ac:dyDescent="0.3">
      <c r="A23" s="84">
        <v>1</v>
      </c>
      <c r="B23" s="85" t="s">
        <v>256</v>
      </c>
      <c r="C23" s="85" t="s">
        <v>256</v>
      </c>
      <c r="D23" s="85" t="s">
        <v>265</v>
      </c>
      <c r="E23" s="85" t="s">
        <v>259</v>
      </c>
      <c r="F23" s="26" t="s">
        <v>268</v>
      </c>
      <c r="G23" s="29">
        <v>64</v>
      </c>
      <c r="H23" s="26" t="s">
        <v>259</v>
      </c>
      <c r="I23" s="26" t="s">
        <v>264</v>
      </c>
      <c r="J23" s="26"/>
      <c r="K23" s="70" t="s">
        <v>213</v>
      </c>
      <c r="L23" s="54"/>
      <c r="M23" s="50">
        <v>0.2</v>
      </c>
      <c r="N23" s="13">
        <f t="shared" si="0"/>
        <v>0</v>
      </c>
      <c r="O23" s="27"/>
      <c r="P23" s="27"/>
    </row>
    <row r="24" spans="1:16" ht="16.5" thickTop="1" thickBot="1" x14ac:dyDescent="0.3">
      <c r="A24" s="82">
        <v>1</v>
      </c>
      <c r="B24" s="83" t="s">
        <v>256</v>
      </c>
      <c r="C24" s="83" t="s">
        <v>256</v>
      </c>
      <c r="D24" s="83" t="s">
        <v>265</v>
      </c>
      <c r="E24" s="83" t="s">
        <v>259</v>
      </c>
      <c r="F24" s="30" t="s">
        <v>268</v>
      </c>
      <c r="G24" s="31">
        <v>64</v>
      </c>
      <c r="H24" s="30" t="s">
        <v>265</v>
      </c>
      <c r="I24" s="30"/>
      <c r="J24" s="30"/>
      <c r="K24" s="69" t="s">
        <v>212</v>
      </c>
      <c r="L24" s="61">
        <f>SUBTOTAL(9,L25:L26)</f>
        <v>0</v>
      </c>
      <c r="M24" s="49"/>
      <c r="N24" s="32">
        <f>SUBTOTAL(9,N25:N26)</f>
        <v>0</v>
      </c>
      <c r="O24" s="32">
        <f>SUBTOTAL(9,O25:O26)</f>
        <v>0</v>
      </c>
      <c r="P24" s="13"/>
    </row>
    <row r="25" spans="1:16" ht="24" thickTop="1" thickBot="1" x14ac:dyDescent="0.3">
      <c r="A25" s="84">
        <v>1</v>
      </c>
      <c r="B25" s="85" t="s">
        <v>256</v>
      </c>
      <c r="C25" s="85" t="s">
        <v>256</v>
      </c>
      <c r="D25" s="85" t="s">
        <v>265</v>
      </c>
      <c r="E25" s="85" t="s">
        <v>259</v>
      </c>
      <c r="F25" s="26" t="s">
        <v>268</v>
      </c>
      <c r="G25" s="29">
        <v>64</v>
      </c>
      <c r="H25" s="26" t="s">
        <v>265</v>
      </c>
      <c r="I25" s="26" t="s">
        <v>256</v>
      </c>
      <c r="J25" s="26"/>
      <c r="K25" s="70" t="s">
        <v>211</v>
      </c>
      <c r="L25" s="54"/>
      <c r="M25" s="50">
        <v>0.2</v>
      </c>
      <c r="N25" s="13">
        <f t="shared" ref="N25:N26" si="1">L25*M25</f>
        <v>0</v>
      </c>
      <c r="O25" s="27"/>
      <c r="P25" s="27"/>
    </row>
    <row r="26" spans="1:16" ht="24" thickTop="1" thickBot="1" x14ac:dyDescent="0.3">
      <c r="A26" s="84">
        <v>1</v>
      </c>
      <c r="B26" s="85" t="s">
        <v>256</v>
      </c>
      <c r="C26" s="85" t="s">
        <v>256</v>
      </c>
      <c r="D26" s="85" t="s">
        <v>265</v>
      </c>
      <c r="E26" s="85" t="s">
        <v>259</v>
      </c>
      <c r="F26" s="26" t="s">
        <v>268</v>
      </c>
      <c r="G26" s="29">
        <v>64</v>
      </c>
      <c r="H26" s="26" t="s">
        <v>265</v>
      </c>
      <c r="I26" s="26" t="s">
        <v>264</v>
      </c>
      <c r="J26" s="26"/>
      <c r="K26" s="70" t="s">
        <v>210</v>
      </c>
      <c r="L26" s="54"/>
      <c r="M26" s="50">
        <v>0.2</v>
      </c>
      <c r="N26" s="13">
        <f t="shared" si="1"/>
        <v>0</v>
      </c>
      <c r="O26" s="27"/>
      <c r="P26" s="27"/>
    </row>
    <row r="27" spans="1:16" ht="16.5" thickTop="1" thickBot="1" x14ac:dyDescent="0.3">
      <c r="A27" s="78">
        <v>1</v>
      </c>
      <c r="B27" s="79" t="s">
        <v>256</v>
      </c>
      <c r="C27" s="79" t="s">
        <v>256</v>
      </c>
      <c r="D27" s="79" t="s">
        <v>265</v>
      </c>
      <c r="E27" s="79" t="s">
        <v>265</v>
      </c>
      <c r="F27" s="20"/>
      <c r="G27" s="20"/>
      <c r="H27" s="21"/>
      <c r="I27" s="21"/>
      <c r="J27" s="21"/>
      <c r="K27" s="66" t="s">
        <v>271</v>
      </c>
      <c r="L27" s="51">
        <f>+L28+L31+L34+L37+L40+L43+L46+L49+L52+L55</f>
        <v>0</v>
      </c>
      <c r="M27" s="46"/>
      <c r="N27" s="22">
        <f>+N28+N31+N34+N37+N40+N43+N46+N49+N52+N55</f>
        <v>0</v>
      </c>
      <c r="O27" s="22">
        <f>+O28+O31+O34+O37+O40+O43+O46+O49+O52+O55</f>
        <v>0</v>
      </c>
      <c r="P27" s="13"/>
    </row>
    <row r="28" spans="1:16" s="8" customFormat="1" ht="16.5" thickTop="1" thickBot="1" x14ac:dyDescent="0.3">
      <c r="A28" s="80">
        <v>1</v>
      </c>
      <c r="B28" s="80" t="s">
        <v>256</v>
      </c>
      <c r="C28" s="80" t="s">
        <v>256</v>
      </c>
      <c r="D28" s="81" t="s">
        <v>265</v>
      </c>
      <c r="E28" s="81" t="s">
        <v>265</v>
      </c>
      <c r="F28" s="23" t="s">
        <v>272</v>
      </c>
      <c r="G28" s="28"/>
      <c r="H28" s="23"/>
      <c r="I28" s="23"/>
      <c r="J28" s="23"/>
      <c r="K28" s="67" t="s">
        <v>209</v>
      </c>
      <c r="L28" s="54">
        <f>SUBTOTAL(9,L29:L30)</f>
        <v>0</v>
      </c>
      <c r="M28" s="47"/>
      <c r="N28" s="24">
        <f>SUBTOTAL(9,N29:N30)</f>
        <v>0</v>
      </c>
      <c r="O28" s="24">
        <f>SUBTOTAL(9,O29:O30)</f>
        <v>0</v>
      </c>
      <c r="P28" s="13"/>
    </row>
    <row r="29" spans="1:16" ht="16.5" thickTop="1" thickBot="1" x14ac:dyDescent="0.3">
      <c r="A29" s="84">
        <v>1</v>
      </c>
      <c r="B29" s="85" t="s">
        <v>256</v>
      </c>
      <c r="C29" s="85" t="s">
        <v>256</v>
      </c>
      <c r="D29" s="85" t="s">
        <v>265</v>
      </c>
      <c r="E29" s="85" t="s">
        <v>265</v>
      </c>
      <c r="F29" s="26" t="s">
        <v>272</v>
      </c>
      <c r="G29" s="29">
        <v>1</v>
      </c>
      <c r="H29" s="26"/>
      <c r="I29" s="26"/>
      <c r="J29" s="26"/>
      <c r="K29" s="70" t="s">
        <v>208</v>
      </c>
      <c r="L29" s="54"/>
      <c r="M29" s="50">
        <v>0.1</v>
      </c>
      <c r="N29" s="13">
        <f t="shared" ref="N29:N30" si="2">L29*M29</f>
        <v>0</v>
      </c>
      <c r="O29" s="27"/>
      <c r="P29" s="27"/>
    </row>
    <row r="30" spans="1:16" ht="16.5" thickTop="1" thickBot="1" x14ac:dyDescent="0.3">
      <c r="A30" s="84">
        <v>1</v>
      </c>
      <c r="B30" s="85" t="s">
        <v>256</v>
      </c>
      <c r="C30" s="85" t="s">
        <v>256</v>
      </c>
      <c r="D30" s="85" t="s">
        <v>265</v>
      </c>
      <c r="E30" s="85" t="s">
        <v>265</v>
      </c>
      <c r="F30" s="26" t="s">
        <v>272</v>
      </c>
      <c r="G30" s="29">
        <v>2</v>
      </c>
      <c r="H30" s="26"/>
      <c r="I30" s="26"/>
      <c r="J30" s="26"/>
      <c r="K30" s="70" t="s">
        <v>207</v>
      </c>
      <c r="L30" s="54"/>
      <c r="M30" s="50">
        <v>0.1</v>
      </c>
      <c r="N30" s="13">
        <f t="shared" si="2"/>
        <v>0</v>
      </c>
      <c r="O30" s="27"/>
      <c r="P30" s="27"/>
    </row>
    <row r="31" spans="1:16" s="8" customFormat="1" ht="16.5" thickTop="1" thickBot="1" x14ac:dyDescent="0.3">
      <c r="A31" s="80">
        <v>1</v>
      </c>
      <c r="B31" s="80" t="s">
        <v>256</v>
      </c>
      <c r="C31" s="80" t="s">
        <v>256</v>
      </c>
      <c r="D31" s="81" t="s">
        <v>265</v>
      </c>
      <c r="E31" s="81" t="s">
        <v>265</v>
      </c>
      <c r="F31" s="23" t="s">
        <v>273</v>
      </c>
      <c r="G31" s="28"/>
      <c r="H31" s="23"/>
      <c r="I31" s="23"/>
      <c r="J31" s="23"/>
      <c r="K31" s="67" t="s">
        <v>206</v>
      </c>
      <c r="L31" s="54">
        <f>SUBTOTAL(9,L32:L33)</f>
        <v>0</v>
      </c>
      <c r="M31" s="47"/>
      <c r="N31" s="24">
        <f>SUBTOTAL(9,N32:N33)</f>
        <v>0</v>
      </c>
      <c r="O31" s="24">
        <f>SUBTOTAL(9,O32:O33)</f>
        <v>0</v>
      </c>
      <c r="P31" s="13"/>
    </row>
    <row r="32" spans="1:16" ht="16.5" thickTop="1" thickBot="1" x14ac:dyDescent="0.3">
      <c r="A32" s="84">
        <v>1</v>
      </c>
      <c r="B32" s="85" t="s">
        <v>256</v>
      </c>
      <c r="C32" s="85" t="s">
        <v>256</v>
      </c>
      <c r="D32" s="85" t="s">
        <v>265</v>
      </c>
      <c r="E32" s="85" t="s">
        <v>265</v>
      </c>
      <c r="F32" s="26" t="s">
        <v>273</v>
      </c>
      <c r="G32" s="29">
        <v>1</v>
      </c>
      <c r="H32" s="26"/>
      <c r="I32" s="26"/>
      <c r="J32" s="26"/>
      <c r="K32" s="70" t="s">
        <v>205</v>
      </c>
      <c r="L32" s="54"/>
      <c r="M32" s="50">
        <v>0.1</v>
      </c>
      <c r="N32" s="13">
        <f t="shared" ref="N32:N33" si="3">L32*M32</f>
        <v>0</v>
      </c>
      <c r="O32" s="27"/>
      <c r="P32" s="27"/>
    </row>
    <row r="33" spans="1:16" ht="16.5" thickTop="1" thickBot="1" x14ac:dyDescent="0.3">
      <c r="A33" s="84">
        <v>1</v>
      </c>
      <c r="B33" s="85" t="s">
        <v>256</v>
      </c>
      <c r="C33" s="85" t="s">
        <v>256</v>
      </c>
      <c r="D33" s="85" t="s">
        <v>265</v>
      </c>
      <c r="E33" s="85" t="s">
        <v>265</v>
      </c>
      <c r="F33" s="26" t="s">
        <v>273</v>
      </c>
      <c r="G33" s="29">
        <v>2</v>
      </c>
      <c r="H33" s="26"/>
      <c r="I33" s="26"/>
      <c r="J33" s="26"/>
      <c r="K33" s="70" t="s">
        <v>204</v>
      </c>
      <c r="L33" s="54"/>
      <c r="M33" s="50">
        <v>0.1</v>
      </c>
      <c r="N33" s="13">
        <f t="shared" si="3"/>
        <v>0</v>
      </c>
      <c r="O33" s="27"/>
      <c r="P33" s="27"/>
    </row>
    <row r="34" spans="1:16" s="8" customFormat="1" ht="16.5" thickTop="1" thickBot="1" x14ac:dyDescent="0.3">
      <c r="A34" s="80">
        <v>1</v>
      </c>
      <c r="B34" s="80" t="s">
        <v>256</v>
      </c>
      <c r="C34" s="80" t="s">
        <v>256</v>
      </c>
      <c r="D34" s="81" t="s">
        <v>265</v>
      </c>
      <c r="E34" s="81" t="s">
        <v>265</v>
      </c>
      <c r="F34" s="23" t="s">
        <v>274</v>
      </c>
      <c r="G34" s="28"/>
      <c r="H34" s="23"/>
      <c r="I34" s="23"/>
      <c r="J34" s="23"/>
      <c r="K34" s="67" t="s">
        <v>203</v>
      </c>
      <c r="L34" s="54">
        <f>SUBTOTAL(9,L35:L36)</f>
        <v>0</v>
      </c>
      <c r="M34" s="47"/>
      <c r="N34" s="24">
        <f>SUBTOTAL(9,N35:N36)</f>
        <v>0</v>
      </c>
      <c r="O34" s="24">
        <f>SUBTOTAL(9,O35:O36)</f>
        <v>0</v>
      </c>
      <c r="P34" s="13"/>
    </row>
    <row r="35" spans="1:16" ht="16.5" thickTop="1" thickBot="1" x14ac:dyDescent="0.3">
      <c r="A35" s="84">
        <v>1</v>
      </c>
      <c r="B35" s="85" t="s">
        <v>256</v>
      </c>
      <c r="C35" s="85" t="s">
        <v>256</v>
      </c>
      <c r="D35" s="85" t="s">
        <v>265</v>
      </c>
      <c r="E35" s="85" t="s">
        <v>265</v>
      </c>
      <c r="F35" s="26" t="s">
        <v>274</v>
      </c>
      <c r="G35" s="29">
        <v>1</v>
      </c>
      <c r="H35" s="26"/>
      <c r="I35" s="26"/>
      <c r="J35" s="26"/>
      <c r="K35" s="70" t="s">
        <v>202</v>
      </c>
      <c r="L35" s="54"/>
      <c r="M35" s="50">
        <v>0.1</v>
      </c>
      <c r="N35" s="13">
        <f t="shared" ref="N35:N36" si="4">L35*M35</f>
        <v>0</v>
      </c>
      <c r="O35" s="13"/>
      <c r="P35" s="13"/>
    </row>
    <row r="36" spans="1:16" ht="16.5" thickTop="1" thickBot="1" x14ac:dyDescent="0.3">
      <c r="A36" s="84">
        <v>1</v>
      </c>
      <c r="B36" s="85" t="s">
        <v>256</v>
      </c>
      <c r="C36" s="85" t="s">
        <v>256</v>
      </c>
      <c r="D36" s="85" t="s">
        <v>265</v>
      </c>
      <c r="E36" s="85" t="s">
        <v>265</v>
      </c>
      <c r="F36" s="26" t="s">
        <v>274</v>
      </c>
      <c r="G36" s="29">
        <v>2</v>
      </c>
      <c r="H36" s="26"/>
      <c r="I36" s="26"/>
      <c r="J36" s="26"/>
      <c r="K36" s="70" t="s">
        <v>201</v>
      </c>
      <c r="L36" s="54"/>
      <c r="M36" s="50">
        <v>0.1</v>
      </c>
      <c r="N36" s="13">
        <f t="shared" si="4"/>
        <v>0</v>
      </c>
      <c r="O36" s="13"/>
      <c r="P36" s="13"/>
    </row>
    <row r="37" spans="1:16" s="8" customFormat="1" ht="16.5" thickTop="1" thickBot="1" x14ac:dyDescent="0.3">
      <c r="A37" s="80">
        <v>1</v>
      </c>
      <c r="B37" s="80" t="s">
        <v>256</v>
      </c>
      <c r="C37" s="80" t="s">
        <v>256</v>
      </c>
      <c r="D37" s="81" t="s">
        <v>265</v>
      </c>
      <c r="E37" s="81" t="s">
        <v>265</v>
      </c>
      <c r="F37" s="23" t="s">
        <v>275</v>
      </c>
      <c r="G37" s="28"/>
      <c r="H37" s="23"/>
      <c r="I37" s="23"/>
      <c r="J37" s="23"/>
      <c r="K37" s="67" t="s">
        <v>200</v>
      </c>
      <c r="L37" s="54">
        <f>SUBTOTAL(9,L38:L39)</f>
        <v>0</v>
      </c>
      <c r="M37" s="47"/>
      <c r="N37" s="24">
        <f>SUBTOTAL(9,N38:N39)</f>
        <v>0</v>
      </c>
      <c r="O37" s="24">
        <f>SUBTOTAL(9,O38:O39)</f>
        <v>0</v>
      </c>
      <c r="P37" s="13"/>
    </row>
    <row r="38" spans="1:16" ht="16.5" thickTop="1" thickBot="1" x14ac:dyDescent="0.3">
      <c r="A38" s="84">
        <v>1</v>
      </c>
      <c r="B38" s="85" t="s">
        <v>256</v>
      </c>
      <c r="C38" s="85" t="s">
        <v>256</v>
      </c>
      <c r="D38" s="85" t="s">
        <v>265</v>
      </c>
      <c r="E38" s="85" t="s">
        <v>265</v>
      </c>
      <c r="F38" s="26" t="s">
        <v>275</v>
      </c>
      <c r="G38" s="29">
        <v>1</v>
      </c>
      <c r="H38" s="26"/>
      <c r="I38" s="26"/>
      <c r="J38" s="26"/>
      <c r="K38" s="70" t="s">
        <v>199</v>
      </c>
      <c r="L38" s="54"/>
      <c r="M38" s="50">
        <v>0.1</v>
      </c>
      <c r="N38" s="13">
        <f t="shared" ref="N38:N39" si="5">L38*M38</f>
        <v>0</v>
      </c>
      <c r="O38" s="27"/>
      <c r="P38" s="27"/>
    </row>
    <row r="39" spans="1:16" ht="16.5" thickTop="1" thickBot="1" x14ac:dyDescent="0.3">
      <c r="A39" s="84">
        <v>1</v>
      </c>
      <c r="B39" s="85" t="s">
        <v>256</v>
      </c>
      <c r="C39" s="85" t="s">
        <v>256</v>
      </c>
      <c r="D39" s="85" t="s">
        <v>265</v>
      </c>
      <c r="E39" s="85" t="s">
        <v>265</v>
      </c>
      <c r="F39" s="26" t="s">
        <v>275</v>
      </c>
      <c r="G39" s="29">
        <v>2</v>
      </c>
      <c r="H39" s="26"/>
      <c r="I39" s="26"/>
      <c r="J39" s="26"/>
      <c r="K39" s="70" t="s">
        <v>198</v>
      </c>
      <c r="L39" s="54"/>
      <c r="M39" s="50">
        <v>0.1</v>
      </c>
      <c r="N39" s="13">
        <f t="shared" si="5"/>
        <v>0</v>
      </c>
      <c r="O39" s="27"/>
      <c r="P39" s="27"/>
    </row>
    <row r="40" spans="1:16" s="8" customFormat="1" ht="16.5" thickTop="1" thickBot="1" x14ac:dyDescent="0.3">
      <c r="A40" s="80">
        <v>1</v>
      </c>
      <c r="B40" s="80" t="s">
        <v>256</v>
      </c>
      <c r="C40" s="80" t="s">
        <v>256</v>
      </c>
      <c r="D40" s="81" t="s">
        <v>265</v>
      </c>
      <c r="E40" s="81" t="s">
        <v>265</v>
      </c>
      <c r="F40" s="23" t="s">
        <v>276</v>
      </c>
      <c r="G40" s="28"/>
      <c r="H40" s="23"/>
      <c r="I40" s="23"/>
      <c r="J40" s="23"/>
      <c r="K40" s="67" t="s">
        <v>197</v>
      </c>
      <c r="L40" s="54">
        <f>SUBTOTAL(9,L41:L42)</f>
        <v>0</v>
      </c>
      <c r="M40" s="47"/>
      <c r="N40" s="24">
        <f>SUBTOTAL(9,N41:N42)</f>
        <v>0</v>
      </c>
      <c r="O40" s="24">
        <f>SUBTOTAL(9,O41:O42)</f>
        <v>0</v>
      </c>
      <c r="P40" s="13"/>
    </row>
    <row r="41" spans="1:16" ht="16.5" thickTop="1" thickBot="1" x14ac:dyDescent="0.3">
      <c r="A41" s="84">
        <v>1</v>
      </c>
      <c r="B41" s="85" t="s">
        <v>256</v>
      </c>
      <c r="C41" s="85" t="s">
        <v>256</v>
      </c>
      <c r="D41" s="85" t="s">
        <v>265</v>
      </c>
      <c r="E41" s="85" t="s">
        <v>265</v>
      </c>
      <c r="F41" s="26" t="s">
        <v>276</v>
      </c>
      <c r="G41" s="29">
        <v>1</v>
      </c>
      <c r="H41" s="26"/>
      <c r="I41" s="26"/>
      <c r="J41" s="26"/>
      <c r="K41" s="70" t="s">
        <v>196</v>
      </c>
      <c r="L41" s="54"/>
      <c r="M41" s="50">
        <v>0.1</v>
      </c>
      <c r="N41" s="13">
        <f t="shared" ref="N41:N42" si="6">L41*M41</f>
        <v>0</v>
      </c>
      <c r="O41" s="27"/>
      <c r="P41" s="27"/>
    </row>
    <row r="42" spans="1:16" ht="16.5" thickTop="1" thickBot="1" x14ac:dyDescent="0.3">
      <c r="A42" s="84">
        <v>1</v>
      </c>
      <c r="B42" s="85" t="s">
        <v>256</v>
      </c>
      <c r="C42" s="85" t="s">
        <v>256</v>
      </c>
      <c r="D42" s="85" t="s">
        <v>265</v>
      </c>
      <c r="E42" s="85" t="s">
        <v>265</v>
      </c>
      <c r="F42" s="26" t="s">
        <v>276</v>
      </c>
      <c r="G42" s="29">
        <v>2</v>
      </c>
      <c r="H42" s="26"/>
      <c r="I42" s="26"/>
      <c r="J42" s="26"/>
      <c r="K42" s="70" t="s">
        <v>195</v>
      </c>
      <c r="L42" s="54"/>
      <c r="M42" s="50">
        <v>0.1</v>
      </c>
      <c r="N42" s="13">
        <f t="shared" si="6"/>
        <v>0</v>
      </c>
      <c r="O42" s="27"/>
      <c r="P42" s="27"/>
    </row>
    <row r="43" spans="1:16" s="8" customFormat="1" ht="16.5" thickTop="1" thickBot="1" x14ac:dyDescent="0.3">
      <c r="A43" s="80">
        <v>1</v>
      </c>
      <c r="B43" s="80" t="s">
        <v>256</v>
      </c>
      <c r="C43" s="80" t="s">
        <v>256</v>
      </c>
      <c r="D43" s="81" t="s">
        <v>265</v>
      </c>
      <c r="E43" s="81" t="s">
        <v>265</v>
      </c>
      <c r="F43" s="23" t="s">
        <v>277</v>
      </c>
      <c r="G43" s="28"/>
      <c r="H43" s="23"/>
      <c r="I43" s="23"/>
      <c r="J43" s="23"/>
      <c r="K43" s="67" t="s">
        <v>194</v>
      </c>
      <c r="L43" s="54">
        <f>SUBTOTAL(9,L44:L45)</f>
        <v>0</v>
      </c>
      <c r="M43" s="47"/>
      <c r="N43" s="24">
        <f>SUBTOTAL(9,N44:N45)</f>
        <v>0</v>
      </c>
      <c r="O43" s="24">
        <f>SUBTOTAL(9,O44:O45)</f>
        <v>0</v>
      </c>
      <c r="P43" s="13"/>
    </row>
    <row r="44" spans="1:16" ht="16.5" thickTop="1" thickBot="1" x14ac:dyDescent="0.3">
      <c r="A44" s="84">
        <v>1</v>
      </c>
      <c r="B44" s="85" t="s">
        <v>256</v>
      </c>
      <c r="C44" s="85" t="s">
        <v>256</v>
      </c>
      <c r="D44" s="85" t="s">
        <v>265</v>
      </c>
      <c r="E44" s="85" t="s">
        <v>265</v>
      </c>
      <c r="F44" s="26" t="s">
        <v>277</v>
      </c>
      <c r="G44" s="29">
        <v>1</v>
      </c>
      <c r="H44" s="26"/>
      <c r="I44" s="26"/>
      <c r="J44" s="26"/>
      <c r="K44" s="70" t="s">
        <v>193</v>
      </c>
      <c r="L44" s="54"/>
      <c r="M44" s="50">
        <v>0.1</v>
      </c>
      <c r="N44" s="13">
        <f t="shared" ref="N44:N45" si="7">L44*M44</f>
        <v>0</v>
      </c>
      <c r="O44" s="27"/>
      <c r="P44" s="27"/>
    </row>
    <row r="45" spans="1:16" ht="16.5" thickTop="1" thickBot="1" x14ac:dyDescent="0.3">
      <c r="A45" s="84">
        <v>1</v>
      </c>
      <c r="B45" s="85" t="s">
        <v>256</v>
      </c>
      <c r="C45" s="85" t="s">
        <v>256</v>
      </c>
      <c r="D45" s="85" t="s">
        <v>265</v>
      </c>
      <c r="E45" s="85" t="s">
        <v>265</v>
      </c>
      <c r="F45" s="26" t="s">
        <v>277</v>
      </c>
      <c r="G45" s="29">
        <v>2</v>
      </c>
      <c r="H45" s="26"/>
      <c r="I45" s="26"/>
      <c r="J45" s="26"/>
      <c r="K45" s="70" t="s">
        <v>192</v>
      </c>
      <c r="L45" s="54"/>
      <c r="M45" s="50">
        <v>0.1</v>
      </c>
      <c r="N45" s="13">
        <f t="shared" si="7"/>
        <v>0</v>
      </c>
      <c r="O45" s="27"/>
      <c r="P45" s="27"/>
    </row>
    <row r="46" spans="1:16" s="8" customFormat="1" ht="16.5" thickTop="1" thickBot="1" x14ac:dyDescent="0.3">
      <c r="A46" s="80">
        <v>1</v>
      </c>
      <c r="B46" s="80" t="s">
        <v>256</v>
      </c>
      <c r="C46" s="80" t="s">
        <v>256</v>
      </c>
      <c r="D46" s="81" t="s">
        <v>265</v>
      </c>
      <c r="E46" s="81" t="s">
        <v>265</v>
      </c>
      <c r="F46" s="23" t="s">
        <v>278</v>
      </c>
      <c r="G46" s="28"/>
      <c r="H46" s="23"/>
      <c r="I46" s="23"/>
      <c r="J46" s="23"/>
      <c r="K46" s="67" t="s">
        <v>191</v>
      </c>
      <c r="L46" s="54">
        <f>SUBTOTAL(9,L47:L48)</f>
        <v>0</v>
      </c>
      <c r="M46" s="47"/>
      <c r="N46" s="24">
        <f>SUBTOTAL(9,N47:N48)</f>
        <v>0</v>
      </c>
      <c r="O46" s="24">
        <f>SUBTOTAL(9,O47:O48)</f>
        <v>0</v>
      </c>
      <c r="P46" s="13"/>
    </row>
    <row r="47" spans="1:16" ht="16.5" thickTop="1" thickBot="1" x14ac:dyDescent="0.3">
      <c r="A47" s="84">
        <v>1</v>
      </c>
      <c r="B47" s="85" t="s">
        <v>256</v>
      </c>
      <c r="C47" s="85" t="s">
        <v>256</v>
      </c>
      <c r="D47" s="85" t="s">
        <v>265</v>
      </c>
      <c r="E47" s="85" t="s">
        <v>265</v>
      </c>
      <c r="F47" s="26" t="s">
        <v>278</v>
      </c>
      <c r="G47" s="29">
        <v>1</v>
      </c>
      <c r="H47" s="26"/>
      <c r="I47" s="26"/>
      <c r="J47" s="26"/>
      <c r="K47" s="70" t="s">
        <v>190</v>
      </c>
      <c r="L47" s="54"/>
      <c r="M47" s="50">
        <v>0.1</v>
      </c>
      <c r="N47" s="13">
        <f t="shared" ref="N47:N48" si="8">L47*M47</f>
        <v>0</v>
      </c>
      <c r="O47" s="27"/>
      <c r="P47" s="27"/>
    </row>
    <row r="48" spans="1:16" ht="16.5" thickTop="1" thickBot="1" x14ac:dyDescent="0.3">
      <c r="A48" s="84">
        <v>1</v>
      </c>
      <c r="B48" s="85" t="s">
        <v>256</v>
      </c>
      <c r="C48" s="85" t="s">
        <v>256</v>
      </c>
      <c r="D48" s="85" t="s">
        <v>265</v>
      </c>
      <c r="E48" s="85" t="s">
        <v>265</v>
      </c>
      <c r="F48" s="26" t="s">
        <v>278</v>
      </c>
      <c r="G48" s="29">
        <v>2</v>
      </c>
      <c r="H48" s="26"/>
      <c r="I48" s="26"/>
      <c r="J48" s="26"/>
      <c r="K48" s="70" t="s">
        <v>189</v>
      </c>
      <c r="L48" s="54"/>
      <c r="M48" s="50">
        <v>0.1</v>
      </c>
      <c r="N48" s="13">
        <f t="shared" si="8"/>
        <v>0</v>
      </c>
      <c r="O48" s="27"/>
      <c r="P48" s="27"/>
    </row>
    <row r="49" spans="1:16" s="8" customFormat="1" ht="16.5" thickTop="1" thickBot="1" x14ac:dyDescent="0.3">
      <c r="A49" s="80">
        <v>1</v>
      </c>
      <c r="B49" s="80" t="s">
        <v>256</v>
      </c>
      <c r="C49" s="80" t="s">
        <v>256</v>
      </c>
      <c r="D49" s="81" t="s">
        <v>265</v>
      </c>
      <c r="E49" s="81" t="s">
        <v>265</v>
      </c>
      <c r="F49" s="23" t="s">
        <v>279</v>
      </c>
      <c r="G49" s="28"/>
      <c r="H49" s="23"/>
      <c r="I49" s="23"/>
      <c r="J49" s="23"/>
      <c r="K49" s="67" t="s">
        <v>188</v>
      </c>
      <c r="L49" s="54">
        <f>SUBTOTAL(9,L50:L51)</f>
        <v>0</v>
      </c>
      <c r="M49" s="47"/>
      <c r="N49" s="24">
        <f>SUBTOTAL(9,N50:N51)</f>
        <v>0</v>
      </c>
      <c r="O49" s="24">
        <f>SUBTOTAL(9,O50:O51)</f>
        <v>0</v>
      </c>
      <c r="P49" s="13"/>
    </row>
    <row r="50" spans="1:16" ht="16.5" thickTop="1" thickBot="1" x14ac:dyDescent="0.3">
      <c r="A50" s="84">
        <v>1</v>
      </c>
      <c r="B50" s="85" t="s">
        <v>256</v>
      </c>
      <c r="C50" s="85" t="s">
        <v>256</v>
      </c>
      <c r="D50" s="85" t="s">
        <v>265</v>
      </c>
      <c r="E50" s="85" t="s">
        <v>265</v>
      </c>
      <c r="F50" s="26" t="s">
        <v>279</v>
      </c>
      <c r="G50" s="29">
        <v>1</v>
      </c>
      <c r="H50" s="26"/>
      <c r="I50" s="26"/>
      <c r="J50" s="26"/>
      <c r="K50" s="70" t="s">
        <v>187</v>
      </c>
      <c r="L50" s="54"/>
      <c r="M50" s="50">
        <v>0.1</v>
      </c>
      <c r="N50" s="13">
        <f t="shared" ref="N50:N51" si="9">L50*M50</f>
        <v>0</v>
      </c>
      <c r="O50" s="27"/>
      <c r="P50" s="27"/>
    </row>
    <row r="51" spans="1:16" ht="16.5" thickTop="1" thickBot="1" x14ac:dyDescent="0.3">
      <c r="A51" s="84">
        <v>1</v>
      </c>
      <c r="B51" s="85" t="s">
        <v>256</v>
      </c>
      <c r="C51" s="85" t="s">
        <v>256</v>
      </c>
      <c r="D51" s="85" t="s">
        <v>265</v>
      </c>
      <c r="E51" s="85" t="s">
        <v>265</v>
      </c>
      <c r="F51" s="26" t="s">
        <v>279</v>
      </c>
      <c r="G51" s="29">
        <v>2</v>
      </c>
      <c r="H51" s="26"/>
      <c r="I51" s="26"/>
      <c r="J51" s="26"/>
      <c r="K51" s="70" t="s">
        <v>186</v>
      </c>
      <c r="L51" s="54"/>
      <c r="M51" s="50">
        <v>0.1</v>
      </c>
      <c r="N51" s="13">
        <f t="shared" si="9"/>
        <v>0</v>
      </c>
      <c r="O51" s="27"/>
      <c r="P51" s="27"/>
    </row>
    <row r="52" spans="1:16" s="8" customFormat="1" ht="24" thickTop="1" thickBot="1" x14ac:dyDescent="0.3">
      <c r="A52" s="80">
        <v>1</v>
      </c>
      <c r="B52" s="80" t="s">
        <v>256</v>
      </c>
      <c r="C52" s="80" t="s">
        <v>256</v>
      </c>
      <c r="D52" s="81" t="s">
        <v>265</v>
      </c>
      <c r="E52" s="81" t="s">
        <v>265</v>
      </c>
      <c r="F52" s="23" t="s">
        <v>280</v>
      </c>
      <c r="G52" s="28"/>
      <c r="H52" s="23"/>
      <c r="I52" s="23"/>
      <c r="J52" s="23"/>
      <c r="K52" s="67" t="s">
        <v>185</v>
      </c>
      <c r="L52" s="54">
        <f>SUBTOTAL(9,L53:L54)</f>
        <v>0</v>
      </c>
      <c r="M52" s="47"/>
      <c r="N52" s="24">
        <f>SUBTOTAL(9,N53:N54)</f>
        <v>0</v>
      </c>
      <c r="O52" s="24">
        <f>SUBTOTAL(9,O53:O54)</f>
        <v>0</v>
      </c>
      <c r="P52" s="13"/>
    </row>
    <row r="53" spans="1:16" ht="24" thickTop="1" thickBot="1" x14ac:dyDescent="0.3">
      <c r="A53" s="84">
        <v>1</v>
      </c>
      <c r="B53" s="85" t="s">
        <v>256</v>
      </c>
      <c r="C53" s="85" t="s">
        <v>256</v>
      </c>
      <c r="D53" s="85" t="s">
        <v>265</v>
      </c>
      <c r="E53" s="85" t="s">
        <v>265</v>
      </c>
      <c r="F53" s="26" t="s">
        <v>280</v>
      </c>
      <c r="G53" s="29">
        <v>1</v>
      </c>
      <c r="H53" s="26"/>
      <c r="I53" s="26"/>
      <c r="J53" s="26"/>
      <c r="K53" s="70" t="s">
        <v>184</v>
      </c>
      <c r="L53" s="54"/>
      <c r="M53" s="50">
        <v>0.1</v>
      </c>
      <c r="N53" s="13">
        <f t="shared" ref="N53:N54" si="10">L53*M53</f>
        <v>0</v>
      </c>
      <c r="O53" s="27"/>
      <c r="P53" s="27"/>
    </row>
    <row r="54" spans="1:16" ht="24" thickTop="1" thickBot="1" x14ac:dyDescent="0.3">
      <c r="A54" s="84">
        <v>1</v>
      </c>
      <c r="B54" s="85" t="s">
        <v>256</v>
      </c>
      <c r="C54" s="85" t="s">
        <v>256</v>
      </c>
      <c r="D54" s="85" t="s">
        <v>265</v>
      </c>
      <c r="E54" s="85" t="s">
        <v>265</v>
      </c>
      <c r="F54" s="26" t="s">
        <v>280</v>
      </c>
      <c r="G54" s="29">
        <v>2</v>
      </c>
      <c r="H54" s="26"/>
      <c r="I54" s="26"/>
      <c r="J54" s="26"/>
      <c r="K54" s="70" t="s">
        <v>183</v>
      </c>
      <c r="L54" s="54"/>
      <c r="M54" s="50">
        <v>0.1</v>
      </c>
      <c r="N54" s="13">
        <f t="shared" si="10"/>
        <v>0</v>
      </c>
      <c r="O54" s="27"/>
      <c r="P54" s="27"/>
    </row>
    <row r="55" spans="1:16" s="8" customFormat="1" ht="16.5" thickTop="1" thickBot="1" x14ac:dyDescent="0.3">
      <c r="A55" s="80">
        <v>1</v>
      </c>
      <c r="B55" s="80" t="s">
        <v>256</v>
      </c>
      <c r="C55" s="80" t="s">
        <v>256</v>
      </c>
      <c r="D55" s="81" t="s">
        <v>265</v>
      </c>
      <c r="E55" s="81" t="s">
        <v>265</v>
      </c>
      <c r="F55" s="23" t="s">
        <v>281</v>
      </c>
      <c r="G55" s="28"/>
      <c r="H55" s="23"/>
      <c r="I55" s="23"/>
      <c r="J55" s="23"/>
      <c r="K55" s="67" t="s">
        <v>182</v>
      </c>
      <c r="L55" s="54">
        <f>SUM(L56:L57)</f>
        <v>0</v>
      </c>
      <c r="M55" s="47"/>
      <c r="N55" s="24">
        <f>SUM(N56:N57)</f>
        <v>0</v>
      </c>
      <c r="O55" s="24">
        <f>SUM(O56:O57)</f>
        <v>0</v>
      </c>
      <c r="P55" s="13"/>
    </row>
    <row r="56" spans="1:16" ht="16.5" thickTop="1" thickBot="1" x14ac:dyDescent="0.3">
      <c r="A56" s="84">
        <v>1</v>
      </c>
      <c r="B56" s="85" t="s">
        <v>256</v>
      </c>
      <c r="C56" s="85" t="s">
        <v>256</v>
      </c>
      <c r="D56" s="85" t="s">
        <v>265</v>
      </c>
      <c r="E56" s="85" t="s">
        <v>265</v>
      </c>
      <c r="F56" s="26" t="s">
        <v>281</v>
      </c>
      <c r="G56" s="29">
        <v>1</v>
      </c>
      <c r="H56" s="26"/>
      <c r="I56" s="26"/>
      <c r="J56" s="26"/>
      <c r="K56" s="70" t="s">
        <v>181</v>
      </c>
      <c r="L56" s="54"/>
      <c r="M56" s="50">
        <v>0.1</v>
      </c>
      <c r="N56" s="13">
        <f t="shared" ref="N56:N57" si="11">L56*M56</f>
        <v>0</v>
      </c>
      <c r="O56" s="27"/>
      <c r="P56" s="27"/>
    </row>
    <row r="57" spans="1:16" ht="16.5" thickTop="1" thickBot="1" x14ac:dyDescent="0.3">
      <c r="A57" s="84">
        <v>1</v>
      </c>
      <c r="B57" s="85" t="s">
        <v>256</v>
      </c>
      <c r="C57" s="85" t="s">
        <v>256</v>
      </c>
      <c r="D57" s="85" t="s">
        <v>265</v>
      </c>
      <c r="E57" s="85" t="s">
        <v>265</v>
      </c>
      <c r="F57" s="26" t="s">
        <v>281</v>
      </c>
      <c r="G57" s="29">
        <v>2</v>
      </c>
      <c r="H57" s="26"/>
      <c r="I57" s="26"/>
      <c r="J57" s="26"/>
      <c r="K57" s="70" t="s">
        <v>180</v>
      </c>
      <c r="L57" s="54"/>
      <c r="M57" s="50">
        <v>0.1</v>
      </c>
      <c r="N57" s="13">
        <f t="shared" si="11"/>
        <v>0</v>
      </c>
      <c r="O57" s="27"/>
      <c r="P57" s="27"/>
    </row>
    <row r="58" spans="1:16" ht="16.5" thickTop="1" thickBot="1" x14ac:dyDescent="0.3">
      <c r="A58" s="78">
        <v>1</v>
      </c>
      <c r="B58" s="79" t="s">
        <v>256</v>
      </c>
      <c r="C58" s="79" t="s">
        <v>256</v>
      </c>
      <c r="D58" s="79" t="s">
        <v>265</v>
      </c>
      <c r="E58" s="79" t="s">
        <v>282</v>
      </c>
      <c r="F58" s="20"/>
      <c r="G58" s="20"/>
      <c r="H58" s="21"/>
      <c r="I58" s="21"/>
      <c r="J58" s="21"/>
      <c r="K58" s="66" t="s">
        <v>179</v>
      </c>
      <c r="L58" s="51">
        <f>+L59+L75</f>
        <v>0</v>
      </c>
      <c r="M58" s="46"/>
      <c r="N58" s="22">
        <f>+N59+N75</f>
        <v>0</v>
      </c>
      <c r="O58" s="22">
        <f>+O59+O75</f>
        <v>0</v>
      </c>
      <c r="P58" s="13"/>
    </row>
    <row r="59" spans="1:16" s="8" customFormat="1" ht="16.5" thickTop="1" thickBot="1" x14ac:dyDescent="0.3">
      <c r="A59" s="80">
        <v>1</v>
      </c>
      <c r="B59" s="80" t="s">
        <v>256</v>
      </c>
      <c r="C59" s="80" t="s">
        <v>256</v>
      </c>
      <c r="D59" s="81" t="s">
        <v>265</v>
      </c>
      <c r="E59" s="81" t="s">
        <v>282</v>
      </c>
      <c r="F59" s="23" t="s">
        <v>283</v>
      </c>
      <c r="G59" s="28"/>
      <c r="H59" s="23"/>
      <c r="I59" s="23"/>
      <c r="J59" s="23"/>
      <c r="K59" s="67" t="s">
        <v>178</v>
      </c>
      <c r="L59" s="54">
        <f>+L60+L63+L66+L69+L72</f>
        <v>0</v>
      </c>
      <c r="M59" s="47"/>
      <c r="N59" s="24">
        <f>+N60+N63+N66+N69+N72</f>
        <v>0</v>
      </c>
      <c r="O59" s="24">
        <f>+O60+O63+O66+O69+O72</f>
        <v>0</v>
      </c>
      <c r="P59" s="13"/>
    </row>
    <row r="60" spans="1:16" ht="16.5" thickTop="1" thickBot="1" x14ac:dyDescent="0.3">
      <c r="A60" s="41">
        <v>1</v>
      </c>
      <c r="B60" s="6" t="s">
        <v>256</v>
      </c>
      <c r="C60" s="6" t="s">
        <v>256</v>
      </c>
      <c r="D60" s="6" t="s">
        <v>265</v>
      </c>
      <c r="E60" s="6" t="s">
        <v>282</v>
      </c>
      <c r="F60" s="25" t="s">
        <v>283</v>
      </c>
      <c r="G60" s="25" t="s">
        <v>282</v>
      </c>
      <c r="H60" s="25"/>
      <c r="I60" s="25"/>
      <c r="J60" s="25"/>
      <c r="K60" s="68" t="s">
        <v>177</v>
      </c>
      <c r="L60" s="60">
        <f>SUM(L61:L62)</f>
        <v>0</v>
      </c>
      <c r="M60" s="48"/>
      <c r="N60" s="13">
        <f>SUM(N61:N62)</f>
        <v>0</v>
      </c>
      <c r="O60" s="13">
        <f>SUM(O61:O62)</f>
        <v>0</v>
      </c>
      <c r="P60" s="13"/>
    </row>
    <row r="61" spans="1:16" ht="16.5" thickTop="1" thickBot="1" x14ac:dyDescent="0.3">
      <c r="A61" s="84">
        <v>1</v>
      </c>
      <c r="B61" s="85" t="s">
        <v>256</v>
      </c>
      <c r="C61" s="85" t="s">
        <v>256</v>
      </c>
      <c r="D61" s="85" t="s">
        <v>265</v>
      </c>
      <c r="E61" s="85" t="s">
        <v>282</v>
      </c>
      <c r="F61" s="26" t="s">
        <v>283</v>
      </c>
      <c r="G61" s="26" t="s">
        <v>282</v>
      </c>
      <c r="H61" s="26" t="s">
        <v>256</v>
      </c>
      <c r="I61" s="26"/>
      <c r="J61" s="26"/>
      <c r="K61" s="70" t="s">
        <v>176</v>
      </c>
      <c r="L61" s="54"/>
      <c r="M61" s="50">
        <v>0.1</v>
      </c>
      <c r="N61" s="13">
        <f t="shared" ref="N61:N62" si="12">L61*M61</f>
        <v>0</v>
      </c>
      <c r="O61" s="27"/>
      <c r="P61" s="27"/>
    </row>
    <row r="62" spans="1:16" ht="16.5" thickTop="1" thickBot="1" x14ac:dyDescent="0.3">
      <c r="A62" s="84">
        <v>1</v>
      </c>
      <c r="B62" s="85" t="s">
        <v>256</v>
      </c>
      <c r="C62" s="85" t="s">
        <v>256</v>
      </c>
      <c r="D62" s="85" t="s">
        <v>265</v>
      </c>
      <c r="E62" s="85" t="s">
        <v>282</v>
      </c>
      <c r="F62" s="26" t="s">
        <v>283</v>
      </c>
      <c r="G62" s="26" t="s">
        <v>282</v>
      </c>
      <c r="H62" s="26" t="s">
        <v>264</v>
      </c>
      <c r="I62" s="26"/>
      <c r="J62" s="26"/>
      <c r="K62" s="70" t="s">
        <v>175</v>
      </c>
      <c r="L62" s="54"/>
      <c r="M62" s="50">
        <v>0.1</v>
      </c>
      <c r="N62" s="13">
        <f t="shared" si="12"/>
        <v>0</v>
      </c>
      <c r="O62" s="27"/>
      <c r="P62" s="27"/>
    </row>
    <row r="63" spans="1:16" ht="16.5" thickTop="1" thickBot="1" x14ac:dyDescent="0.3">
      <c r="A63" s="41">
        <v>1</v>
      </c>
      <c r="B63" s="6" t="s">
        <v>256</v>
      </c>
      <c r="C63" s="6" t="s">
        <v>256</v>
      </c>
      <c r="D63" s="6" t="s">
        <v>265</v>
      </c>
      <c r="E63" s="6" t="s">
        <v>282</v>
      </c>
      <c r="F63" s="25" t="s">
        <v>283</v>
      </c>
      <c r="G63" s="25" t="s">
        <v>284</v>
      </c>
      <c r="H63" s="25"/>
      <c r="I63" s="25"/>
      <c r="J63" s="25"/>
      <c r="K63" s="68" t="s">
        <v>174</v>
      </c>
      <c r="L63" s="60">
        <f>SUM(L64:L65)</f>
        <v>0</v>
      </c>
      <c r="M63" s="48"/>
      <c r="N63" s="13">
        <f>SUM(N64:N65)</f>
        <v>0</v>
      </c>
      <c r="O63" s="13">
        <f>SUM(O64:O65)</f>
        <v>0</v>
      </c>
      <c r="P63" s="13"/>
    </row>
    <row r="64" spans="1:16" ht="16.5" thickTop="1" thickBot="1" x14ac:dyDescent="0.3">
      <c r="A64" s="84">
        <v>1</v>
      </c>
      <c r="B64" s="85" t="s">
        <v>256</v>
      </c>
      <c r="C64" s="85" t="s">
        <v>256</v>
      </c>
      <c r="D64" s="85" t="s">
        <v>265</v>
      </c>
      <c r="E64" s="85" t="s">
        <v>282</v>
      </c>
      <c r="F64" s="26" t="s">
        <v>283</v>
      </c>
      <c r="G64" s="26" t="s">
        <v>284</v>
      </c>
      <c r="H64" s="26" t="s">
        <v>256</v>
      </c>
      <c r="I64" s="26"/>
      <c r="J64" s="26"/>
      <c r="K64" s="70" t="s">
        <v>173</v>
      </c>
      <c r="L64" s="54"/>
      <c r="M64" s="50">
        <v>0.1</v>
      </c>
      <c r="N64" s="13">
        <f t="shared" ref="N64" si="13">L64*M64</f>
        <v>0</v>
      </c>
      <c r="O64" s="27"/>
      <c r="P64" s="27"/>
    </row>
    <row r="65" spans="1:16" ht="16.5" thickTop="1" thickBot="1" x14ac:dyDescent="0.3">
      <c r="A65" s="84">
        <v>1</v>
      </c>
      <c r="B65" s="85" t="s">
        <v>256</v>
      </c>
      <c r="C65" s="85" t="s">
        <v>256</v>
      </c>
      <c r="D65" s="85" t="s">
        <v>265</v>
      </c>
      <c r="E65" s="85" t="s">
        <v>282</v>
      </c>
      <c r="F65" s="26" t="s">
        <v>283</v>
      </c>
      <c r="G65" s="26" t="s">
        <v>284</v>
      </c>
      <c r="H65" s="26" t="s">
        <v>264</v>
      </c>
      <c r="I65" s="26"/>
      <c r="J65" s="26"/>
      <c r="K65" s="70" t="s">
        <v>172</v>
      </c>
      <c r="L65" s="54"/>
      <c r="M65" s="50">
        <v>0.1</v>
      </c>
      <c r="N65" s="13">
        <f t="shared" ref="N65" si="14">L65*M65</f>
        <v>0</v>
      </c>
      <c r="O65" s="27"/>
      <c r="P65" s="27"/>
    </row>
    <row r="66" spans="1:16" ht="16.5" thickTop="1" thickBot="1" x14ac:dyDescent="0.3">
      <c r="A66" s="41">
        <v>1</v>
      </c>
      <c r="B66" s="6" t="s">
        <v>256</v>
      </c>
      <c r="C66" s="6" t="s">
        <v>256</v>
      </c>
      <c r="D66" s="6" t="s">
        <v>265</v>
      </c>
      <c r="E66" s="6" t="s">
        <v>282</v>
      </c>
      <c r="F66" s="25" t="s">
        <v>283</v>
      </c>
      <c r="G66" s="25" t="s">
        <v>268</v>
      </c>
      <c r="H66" s="25"/>
      <c r="I66" s="25"/>
      <c r="J66" s="25"/>
      <c r="K66" s="68" t="s">
        <v>171</v>
      </c>
      <c r="L66" s="60">
        <f>SUM(L67:L68)</f>
        <v>0</v>
      </c>
      <c r="M66" s="48"/>
      <c r="N66" s="13">
        <f>SUM(N67:N68)</f>
        <v>0</v>
      </c>
      <c r="O66" s="13">
        <f>SUM(O67:O68)</f>
        <v>0</v>
      </c>
      <c r="P66" s="13"/>
    </row>
    <row r="67" spans="1:16" s="8" customFormat="1" ht="16.5" thickTop="1" thickBot="1" x14ac:dyDescent="0.3">
      <c r="A67" s="84">
        <v>1</v>
      </c>
      <c r="B67" s="85" t="s">
        <v>256</v>
      </c>
      <c r="C67" s="85" t="s">
        <v>256</v>
      </c>
      <c r="D67" s="85" t="s">
        <v>265</v>
      </c>
      <c r="E67" s="85" t="s">
        <v>282</v>
      </c>
      <c r="F67" s="26" t="s">
        <v>283</v>
      </c>
      <c r="G67" s="26" t="s">
        <v>268</v>
      </c>
      <c r="H67" s="26" t="s">
        <v>256</v>
      </c>
      <c r="I67" s="25"/>
      <c r="J67" s="25"/>
      <c r="K67" s="70" t="s">
        <v>170</v>
      </c>
      <c r="L67" s="54"/>
      <c r="M67" s="48">
        <v>0.1</v>
      </c>
      <c r="N67" s="13">
        <f>L67*M67</f>
        <v>0</v>
      </c>
      <c r="O67" s="13"/>
      <c r="P67" s="13"/>
    </row>
    <row r="68" spans="1:16" s="8" customFormat="1" ht="16.5" thickTop="1" thickBot="1" x14ac:dyDescent="0.3">
      <c r="A68" s="84">
        <v>1</v>
      </c>
      <c r="B68" s="85" t="s">
        <v>256</v>
      </c>
      <c r="C68" s="85" t="s">
        <v>256</v>
      </c>
      <c r="D68" s="85" t="s">
        <v>265</v>
      </c>
      <c r="E68" s="85" t="s">
        <v>282</v>
      </c>
      <c r="F68" s="26" t="s">
        <v>283</v>
      </c>
      <c r="G68" s="26" t="s">
        <v>268</v>
      </c>
      <c r="H68" s="26" t="s">
        <v>264</v>
      </c>
      <c r="I68" s="25"/>
      <c r="J68" s="25"/>
      <c r="K68" s="70" t="s">
        <v>169</v>
      </c>
      <c r="L68" s="54"/>
      <c r="M68" s="48">
        <v>0.1</v>
      </c>
      <c r="N68" s="13">
        <f>L68*M68</f>
        <v>0</v>
      </c>
      <c r="O68" s="13"/>
      <c r="P68" s="13"/>
    </row>
    <row r="69" spans="1:16" ht="16.5" thickTop="1" thickBot="1" x14ac:dyDescent="0.3">
      <c r="A69" s="41">
        <v>1</v>
      </c>
      <c r="B69" s="6" t="s">
        <v>256</v>
      </c>
      <c r="C69" s="6" t="s">
        <v>256</v>
      </c>
      <c r="D69" s="6" t="s">
        <v>265</v>
      </c>
      <c r="E69" s="6" t="s">
        <v>282</v>
      </c>
      <c r="F69" s="25" t="s">
        <v>283</v>
      </c>
      <c r="G69" s="25" t="s">
        <v>285</v>
      </c>
      <c r="H69" s="25"/>
      <c r="I69" s="25"/>
      <c r="J69" s="25"/>
      <c r="K69" s="68" t="s">
        <v>168</v>
      </c>
      <c r="L69" s="60">
        <f>SUM(L70:L71)</f>
        <v>0</v>
      </c>
      <c r="M69" s="48"/>
      <c r="N69" s="13">
        <f>SUM(N70:N71)</f>
        <v>0</v>
      </c>
      <c r="O69" s="13">
        <f>SUM(O70:O71)</f>
        <v>0</v>
      </c>
      <c r="P69" s="13"/>
    </row>
    <row r="70" spans="1:16" s="8" customFormat="1" ht="16.5" thickTop="1" thickBot="1" x14ac:dyDescent="0.3">
      <c r="A70" s="84">
        <v>1</v>
      </c>
      <c r="B70" s="85" t="s">
        <v>256</v>
      </c>
      <c r="C70" s="85" t="s">
        <v>256</v>
      </c>
      <c r="D70" s="85" t="s">
        <v>265</v>
      </c>
      <c r="E70" s="85" t="s">
        <v>282</v>
      </c>
      <c r="F70" s="26" t="s">
        <v>283</v>
      </c>
      <c r="G70" s="26" t="s">
        <v>285</v>
      </c>
      <c r="H70" s="26" t="s">
        <v>256</v>
      </c>
      <c r="I70" s="25"/>
      <c r="J70" s="25"/>
      <c r="K70" s="70" t="s">
        <v>167</v>
      </c>
      <c r="L70" s="54"/>
      <c r="M70" s="48">
        <v>0.1</v>
      </c>
      <c r="N70" s="13">
        <f>L70*M70</f>
        <v>0</v>
      </c>
      <c r="O70" s="13"/>
      <c r="P70" s="13"/>
    </row>
    <row r="71" spans="1:16" s="8" customFormat="1" ht="16.5" thickTop="1" thickBot="1" x14ac:dyDescent="0.3">
      <c r="A71" s="84">
        <v>1</v>
      </c>
      <c r="B71" s="85" t="s">
        <v>256</v>
      </c>
      <c r="C71" s="85" t="s">
        <v>256</v>
      </c>
      <c r="D71" s="85" t="s">
        <v>265</v>
      </c>
      <c r="E71" s="85" t="s">
        <v>282</v>
      </c>
      <c r="F71" s="26" t="s">
        <v>283</v>
      </c>
      <c r="G71" s="26" t="s">
        <v>285</v>
      </c>
      <c r="H71" s="26" t="s">
        <v>264</v>
      </c>
      <c r="I71" s="25"/>
      <c r="J71" s="25"/>
      <c r="K71" s="70" t="s">
        <v>166</v>
      </c>
      <c r="L71" s="54"/>
      <c r="M71" s="48">
        <v>0.1</v>
      </c>
      <c r="N71" s="13">
        <f>L71*M71</f>
        <v>0</v>
      </c>
      <c r="O71" s="13"/>
      <c r="P71" s="13"/>
    </row>
    <row r="72" spans="1:16" ht="16.5" thickTop="1" thickBot="1" x14ac:dyDescent="0.3">
      <c r="A72" s="41">
        <v>1</v>
      </c>
      <c r="B72" s="6" t="s">
        <v>256</v>
      </c>
      <c r="C72" s="6" t="s">
        <v>256</v>
      </c>
      <c r="D72" s="6" t="s">
        <v>265</v>
      </c>
      <c r="E72" s="6" t="s">
        <v>282</v>
      </c>
      <c r="F72" s="25" t="s">
        <v>283</v>
      </c>
      <c r="G72" s="25" t="s">
        <v>286</v>
      </c>
      <c r="H72" s="25"/>
      <c r="I72" s="25"/>
      <c r="J72" s="25"/>
      <c r="K72" s="68" t="s">
        <v>165</v>
      </c>
      <c r="L72" s="60">
        <f>SUM(L73:L74)</f>
        <v>0</v>
      </c>
      <c r="M72" s="48"/>
      <c r="N72" s="13">
        <f>SUM(N73:N74)</f>
        <v>0</v>
      </c>
      <c r="O72" s="13">
        <f>SUM(O73:O74)</f>
        <v>0</v>
      </c>
      <c r="P72" s="13"/>
    </row>
    <row r="73" spans="1:16" s="8" customFormat="1" ht="16.5" thickTop="1" thickBot="1" x14ac:dyDescent="0.3">
      <c r="A73" s="84">
        <v>1</v>
      </c>
      <c r="B73" s="85" t="s">
        <v>256</v>
      </c>
      <c r="C73" s="85" t="s">
        <v>256</v>
      </c>
      <c r="D73" s="85" t="s">
        <v>265</v>
      </c>
      <c r="E73" s="85" t="s">
        <v>282</v>
      </c>
      <c r="F73" s="26" t="s">
        <v>283</v>
      </c>
      <c r="G73" s="26" t="s">
        <v>286</v>
      </c>
      <c r="H73" s="26" t="s">
        <v>256</v>
      </c>
      <c r="I73" s="25"/>
      <c r="J73" s="25"/>
      <c r="K73" s="70" t="s">
        <v>164</v>
      </c>
      <c r="L73" s="54"/>
      <c r="M73" s="48">
        <v>0.1</v>
      </c>
      <c r="N73" s="13">
        <f>L73*M73</f>
        <v>0</v>
      </c>
      <c r="O73" s="13"/>
      <c r="P73" s="13"/>
    </row>
    <row r="74" spans="1:16" s="8" customFormat="1" ht="16.5" thickTop="1" thickBot="1" x14ac:dyDescent="0.3">
      <c r="A74" s="84">
        <v>1</v>
      </c>
      <c r="B74" s="85" t="s">
        <v>256</v>
      </c>
      <c r="C74" s="85" t="s">
        <v>256</v>
      </c>
      <c r="D74" s="85" t="s">
        <v>265</v>
      </c>
      <c r="E74" s="85" t="s">
        <v>282</v>
      </c>
      <c r="F74" s="26" t="s">
        <v>283</v>
      </c>
      <c r="G74" s="26" t="s">
        <v>286</v>
      </c>
      <c r="H74" s="26" t="s">
        <v>264</v>
      </c>
      <c r="I74" s="25"/>
      <c r="J74" s="25"/>
      <c r="K74" s="70" t="s">
        <v>163</v>
      </c>
      <c r="L74" s="54"/>
      <c r="M74" s="48">
        <v>0.1</v>
      </c>
      <c r="N74" s="13">
        <f>L74*M74</f>
        <v>0</v>
      </c>
      <c r="O74" s="13"/>
      <c r="P74" s="13"/>
    </row>
    <row r="75" spans="1:16" s="8" customFormat="1" ht="16.5" thickTop="1" thickBot="1" x14ac:dyDescent="0.3">
      <c r="A75" s="80">
        <v>1</v>
      </c>
      <c r="B75" s="80" t="s">
        <v>256</v>
      </c>
      <c r="C75" s="80" t="s">
        <v>256</v>
      </c>
      <c r="D75" s="81" t="s">
        <v>265</v>
      </c>
      <c r="E75" s="81" t="s">
        <v>282</v>
      </c>
      <c r="F75" s="23" t="s">
        <v>287</v>
      </c>
      <c r="G75" s="28"/>
      <c r="H75" s="23"/>
      <c r="I75" s="23"/>
      <c r="J75" s="23"/>
      <c r="K75" s="67" t="s">
        <v>162</v>
      </c>
      <c r="L75" s="54"/>
      <c r="M75" s="47"/>
      <c r="N75" s="24"/>
      <c r="O75" s="24"/>
      <c r="P75" s="13"/>
    </row>
    <row r="76" spans="1:16" ht="16.5" thickTop="1" thickBot="1" x14ac:dyDescent="0.3">
      <c r="A76" s="78">
        <v>1</v>
      </c>
      <c r="B76" s="79" t="s">
        <v>256</v>
      </c>
      <c r="C76" s="79" t="s">
        <v>256</v>
      </c>
      <c r="D76" s="79" t="s">
        <v>265</v>
      </c>
      <c r="E76" s="79" t="s">
        <v>268</v>
      </c>
      <c r="F76" s="20"/>
      <c r="G76" s="20"/>
      <c r="H76" s="21"/>
      <c r="I76" s="21"/>
      <c r="J76" s="21"/>
      <c r="K76" s="66" t="s">
        <v>288</v>
      </c>
      <c r="L76" s="51">
        <f>+L77+L111</f>
        <v>0</v>
      </c>
      <c r="M76" s="46"/>
      <c r="N76" s="22">
        <f>+N77+N111</f>
        <v>0</v>
      </c>
      <c r="O76" s="22">
        <f>+O77+O111</f>
        <v>0</v>
      </c>
      <c r="P76" s="13"/>
    </row>
    <row r="77" spans="1:16" s="8" customFormat="1" ht="16.5" thickTop="1" thickBot="1" x14ac:dyDescent="0.3">
      <c r="A77" s="80">
        <v>1</v>
      </c>
      <c r="B77" s="80" t="s">
        <v>256</v>
      </c>
      <c r="C77" s="80" t="s">
        <v>256</v>
      </c>
      <c r="D77" s="81" t="s">
        <v>265</v>
      </c>
      <c r="E77" s="81" t="s">
        <v>268</v>
      </c>
      <c r="F77" s="23" t="s">
        <v>283</v>
      </c>
      <c r="G77" s="28"/>
      <c r="H77" s="23"/>
      <c r="I77" s="23"/>
      <c r="J77" s="23"/>
      <c r="K77" s="67" t="s">
        <v>161</v>
      </c>
      <c r="L77" s="54">
        <f>+L78+L81+L84+L87+L90+L93+L96+L99+L102+L105+L108</f>
        <v>0</v>
      </c>
      <c r="M77" s="47"/>
      <c r="N77" s="24">
        <f>+N78+N81+N84+N87+N90+N93+N96+N99+N102+N105+N108</f>
        <v>0</v>
      </c>
      <c r="O77" s="24">
        <f>+O78+O81+O84+O87+O90+O93+O96+O99+O102+O105+O108</f>
        <v>0</v>
      </c>
      <c r="P77" s="13"/>
    </row>
    <row r="78" spans="1:16" ht="16.5" thickTop="1" thickBot="1" x14ac:dyDescent="0.3">
      <c r="A78" s="41">
        <v>1</v>
      </c>
      <c r="B78" s="6" t="s">
        <v>256</v>
      </c>
      <c r="C78" s="6" t="s">
        <v>256</v>
      </c>
      <c r="D78" s="6" t="s">
        <v>265</v>
      </c>
      <c r="E78" s="6" t="s">
        <v>268</v>
      </c>
      <c r="F78" s="25" t="s">
        <v>283</v>
      </c>
      <c r="G78" s="25" t="s">
        <v>289</v>
      </c>
      <c r="H78" s="25"/>
      <c r="I78" s="25"/>
      <c r="J78" s="25"/>
      <c r="K78" s="68" t="s">
        <v>154</v>
      </c>
      <c r="L78" s="60">
        <f>SUM(L79:L80)</f>
        <v>0</v>
      </c>
      <c r="M78" s="48"/>
      <c r="N78" s="13">
        <f>SUM(N79:N80)</f>
        <v>0</v>
      </c>
      <c r="O78" s="13">
        <f>SUM(O79:O80)</f>
        <v>0</v>
      </c>
      <c r="P78" s="13"/>
    </row>
    <row r="79" spans="1:16" ht="16.5" thickTop="1" thickBot="1" x14ac:dyDescent="0.3">
      <c r="A79" s="84">
        <v>1</v>
      </c>
      <c r="B79" s="85" t="s">
        <v>256</v>
      </c>
      <c r="C79" s="85" t="s">
        <v>256</v>
      </c>
      <c r="D79" s="85" t="s">
        <v>265</v>
      </c>
      <c r="E79" s="85" t="s">
        <v>268</v>
      </c>
      <c r="F79" s="26" t="s">
        <v>283</v>
      </c>
      <c r="G79" s="26" t="s">
        <v>289</v>
      </c>
      <c r="H79" s="26" t="s">
        <v>256</v>
      </c>
      <c r="I79" s="26"/>
      <c r="J79" s="26"/>
      <c r="K79" s="70" t="s">
        <v>153</v>
      </c>
      <c r="L79" s="54"/>
      <c r="M79" s="50">
        <v>0.1</v>
      </c>
      <c r="N79" s="13">
        <f>L79*M79</f>
        <v>0</v>
      </c>
      <c r="O79" s="27"/>
      <c r="P79" s="27"/>
    </row>
    <row r="80" spans="1:16" ht="16.5" thickTop="1" thickBot="1" x14ac:dyDescent="0.3">
      <c r="A80" s="84">
        <v>1</v>
      </c>
      <c r="B80" s="85" t="s">
        <v>256</v>
      </c>
      <c r="C80" s="85" t="s">
        <v>256</v>
      </c>
      <c r="D80" s="85" t="s">
        <v>265</v>
      </c>
      <c r="E80" s="85" t="s">
        <v>268</v>
      </c>
      <c r="F80" s="26" t="s">
        <v>283</v>
      </c>
      <c r="G80" s="26" t="s">
        <v>289</v>
      </c>
      <c r="H80" s="26" t="s">
        <v>264</v>
      </c>
      <c r="I80" s="26"/>
      <c r="J80" s="26"/>
      <c r="K80" s="70" t="s">
        <v>160</v>
      </c>
      <c r="L80" s="54"/>
      <c r="M80" s="50">
        <v>0.1</v>
      </c>
      <c r="N80" s="13">
        <f>L80*M80</f>
        <v>0</v>
      </c>
      <c r="O80" s="27"/>
      <c r="P80" s="27"/>
    </row>
    <row r="81" spans="1:16" ht="16.5" thickTop="1" thickBot="1" x14ac:dyDescent="0.3">
      <c r="A81" s="41">
        <v>1</v>
      </c>
      <c r="B81" s="6" t="s">
        <v>256</v>
      </c>
      <c r="C81" s="6" t="s">
        <v>256</v>
      </c>
      <c r="D81" s="6" t="s">
        <v>265</v>
      </c>
      <c r="E81" s="6" t="s">
        <v>268</v>
      </c>
      <c r="F81" s="25" t="s">
        <v>283</v>
      </c>
      <c r="G81" s="25" t="s">
        <v>259</v>
      </c>
      <c r="H81" s="25"/>
      <c r="I81" s="25"/>
      <c r="J81" s="25"/>
      <c r="K81" s="68" t="s">
        <v>151</v>
      </c>
      <c r="L81" s="60">
        <f>SUM(L82:L83)</f>
        <v>0</v>
      </c>
      <c r="M81" s="48"/>
      <c r="N81" s="13">
        <f>SUM(N82:N83)</f>
        <v>0</v>
      </c>
      <c r="O81" s="13">
        <f>SUM(O82:O83)</f>
        <v>0</v>
      </c>
      <c r="P81" s="13"/>
    </row>
    <row r="82" spans="1:16" ht="16.5" thickTop="1" thickBot="1" x14ac:dyDescent="0.3">
      <c r="A82" s="84">
        <v>1</v>
      </c>
      <c r="B82" s="85" t="s">
        <v>256</v>
      </c>
      <c r="C82" s="85" t="s">
        <v>256</v>
      </c>
      <c r="D82" s="85" t="s">
        <v>265</v>
      </c>
      <c r="E82" s="85" t="s">
        <v>268</v>
      </c>
      <c r="F82" s="26" t="s">
        <v>283</v>
      </c>
      <c r="G82" s="26" t="s">
        <v>259</v>
      </c>
      <c r="H82" s="26" t="s">
        <v>256</v>
      </c>
      <c r="I82" s="26"/>
      <c r="J82" s="26"/>
      <c r="K82" s="70" t="s">
        <v>150</v>
      </c>
      <c r="L82" s="54"/>
      <c r="M82" s="50">
        <v>0.1</v>
      </c>
      <c r="N82" s="13">
        <f>L82*M82</f>
        <v>0</v>
      </c>
      <c r="O82" s="27"/>
      <c r="P82" s="27"/>
    </row>
    <row r="83" spans="1:16" ht="16.5" thickTop="1" thickBot="1" x14ac:dyDescent="0.3">
      <c r="A83" s="84">
        <v>1</v>
      </c>
      <c r="B83" s="85" t="s">
        <v>256</v>
      </c>
      <c r="C83" s="85" t="s">
        <v>256</v>
      </c>
      <c r="D83" s="85" t="s">
        <v>265</v>
      </c>
      <c r="E83" s="85" t="s">
        <v>268</v>
      </c>
      <c r="F83" s="26" t="s">
        <v>283</v>
      </c>
      <c r="G83" s="26" t="s">
        <v>259</v>
      </c>
      <c r="H83" s="26" t="s">
        <v>264</v>
      </c>
      <c r="I83" s="26"/>
      <c r="J83" s="26"/>
      <c r="K83" s="70" t="s">
        <v>149</v>
      </c>
      <c r="L83" s="54"/>
      <c r="M83" s="50">
        <v>0.1</v>
      </c>
      <c r="N83" s="13">
        <f>L83*M83</f>
        <v>0</v>
      </c>
      <c r="O83" s="27"/>
      <c r="P83" s="27"/>
    </row>
    <row r="84" spans="1:16" ht="24" thickTop="1" thickBot="1" x14ac:dyDescent="0.3">
      <c r="A84" s="41">
        <v>1</v>
      </c>
      <c r="B84" s="6" t="s">
        <v>256</v>
      </c>
      <c r="C84" s="6" t="s">
        <v>256</v>
      </c>
      <c r="D84" s="6" t="s">
        <v>265</v>
      </c>
      <c r="E84" s="6" t="s">
        <v>268</v>
      </c>
      <c r="F84" s="25" t="s">
        <v>283</v>
      </c>
      <c r="G84" s="25" t="s">
        <v>265</v>
      </c>
      <c r="H84" s="25"/>
      <c r="I84" s="25"/>
      <c r="J84" s="25"/>
      <c r="K84" s="68" t="s">
        <v>148</v>
      </c>
      <c r="L84" s="60">
        <f>SUM(L85:L86)</f>
        <v>0</v>
      </c>
      <c r="M84" s="48"/>
      <c r="N84" s="13">
        <f>SUM(N85:N86)</f>
        <v>0</v>
      </c>
      <c r="O84" s="13">
        <f>SUM(O85:O86)</f>
        <v>0</v>
      </c>
      <c r="P84" s="13"/>
    </row>
    <row r="85" spans="1:16" ht="24" thickTop="1" thickBot="1" x14ac:dyDescent="0.3">
      <c r="A85" s="84">
        <v>1</v>
      </c>
      <c r="B85" s="85" t="s">
        <v>256</v>
      </c>
      <c r="C85" s="85" t="s">
        <v>256</v>
      </c>
      <c r="D85" s="85" t="s">
        <v>265</v>
      </c>
      <c r="E85" s="85" t="s">
        <v>268</v>
      </c>
      <c r="F85" s="26" t="s">
        <v>283</v>
      </c>
      <c r="G85" s="26" t="s">
        <v>265</v>
      </c>
      <c r="H85" s="26" t="s">
        <v>256</v>
      </c>
      <c r="I85" s="26"/>
      <c r="J85" s="26"/>
      <c r="K85" s="70" t="s">
        <v>147</v>
      </c>
      <c r="L85" s="54"/>
      <c r="M85" s="50">
        <v>0.1</v>
      </c>
      <c r="N85" s="13">
        <f>L85*M85</f>
        <v>0</v>
      </c>
      <c r="O85" s="27"/>
      <c r="P85" s="27"/>
    </row>
    <row r="86" spans="1:16" ht="24" thickTop="1" thickBot="1" x14ac:dyDescent="0.3">
      <c r="A86" s="84">
        <v>1</v>
      </c>
      <c r="B86" s="85" t="s">
        <v>256</v>
      </c>
      <c r="C86" s="85" t="s">
        <v>256</v>
      </c>
      <c r="D86" s="85" t="s">
        <v>265</v>
      </c>
      <c r="E86" s="85" t="s">
        <v>268</v>
      </c>
      <c r="F86" s="26" t="s">
        <v>283</v>
      </c>
      <c r="G86" s="26" t="s">
        <v>265</v>
      </c>
      <c r="H86" s="26" t="s">
        <v>264</v>
      </c>
      <c r="I86" s="26"/>
      <c r="J86" s="26"/>
      <c r="K86" s="70" t="s">
        <v>146</v>
      </c>
      <c r="L86" s="54"/>
      <c r="M86" s="50">
        <v>0.1</v>
      </c>
      <c r="N86" s="27">
        <f>L86*M86</f>
        <v>0</v>
      </c>
      <c r="O86" s="27"/>
      <c r="P86" s="27"/>
    </row>
    <row r="87" spans="1:16" ht="24" thickTop="1" thickBot="1" x14ac:dyDescent="0.3">
      <c r="A87" s="41">
        <v>1</v>
      </c>
      <c r="B87" s="6" t="s">
        <v>256</v>
      </c>
      <c r="C87" s="6" t="s">
        <v>256</v>
      </c>
      <c r="D87" s="6" t="s">
        <v>265</v>
      </c>
      <c r="E87" s="6" t="s">
        <v>268</v>
      </c>
      <c r="F87" s="25" t="s">
        <v>283</v>
      </c>
      <c r="G87" s="25" t="s">
        <v>282</v>
      </c>
      <c r="H87" s="25"/>
      <c r="I87" s="25"/>
      <c r="J87" s="25"/>
      <c r="K87" s="68" t="s">
        <v>145</v>
      </c>
      <c r="L87" s="60">
        <f>SUM(L88:L89)</f>
        <v>0</v>
      </c>
      <c r="M87" s="48"/>
      <c r="N87" s="13">
        <f>SUM(N88:N89)</f>
        <v>0</v>
      </c>
      <c r="O87" s="13">
        <f>SUM(O88:O89)</f>
        <v>0</v>
      </c>
      <c r="P87" s="13"/>
    </row>
    <row r="88" spans="1:16" ht="24" thickTop="1" thickBot="1" x14ac:dyDescent="0.3">
      <c r="A88" s="84">
        <v>1</v>
      </c>
      <c r="B88" s="85" t="s">
        <v>256</v>
      </c>
      <c r="C88" s="85" t="s">
        <v>256</v>
      </c>
      <c r="D88" s="85" t="s">
        <v>265</v>
      </c>
      <c r="E88" s="85" t="s">
        <v>268</v>
      </c>
      <c r="F88" s="26" t="s">
        <v>283</v>
      </c>
      <c r="G88" s="26" t="s">
        <v>282</v>
      </c>
      <c r="H88" s="26" t="s">
        <v>256</v>
      </c>
      <c r="I88" s="26"/>
      <c r="J88" s="26"/>
      <c r="K88" s="70" t="s">
        <v>144</v>
      </c>
      <c r="L88" s="54"/>
      <c r="M88" s="50">
        <v>0.1</v>
      </c>
      <c r="N88" s="27">
        <f>L88*M88</f>
        <v>0</v>
      </c>
      <c r="O88" s="27"/>
      <c r="P88" s="27"/>
    </row>
    <row r="89" spans="1:16" ht="24" thickTop="1" thickBot="1" x14ac:dyDescent="0.3">
      <c r="A89" s="84">
        <v>1</v>
      </c>
      <c r="B89" s="85" t="s">
        <v>256</v>
      </c>
      <c r="C89" s="85" t="s">
        <v>256</v>
      </c>
      <c r="D89" s="85" t="s">
        <v>265</v>
      </c>
      <c r="E89" s="85" t="s">
        <v>268</v>
      </c>
      <c r="F89" s="26" t="s">
        <v>283</v>
      </c>
      <c r="G89" s="26" t="s">
        <v>282</v>
      </c>
      <c r="H89" s="26" t="s">
        <v>264</v>
      </c>
      <c r="I89" s="26"/>
      <c r="J89" s="26"/>
      <c r="K89" s="70" t="s">
        <v>143</v>
      </c>
      <c r="L89" s="54"/>
      <c r="M89" s="50">
        <v>0.1</v>
      </c>
      <c r="N89" s="27">
        <f>L89*M89</f>
        <v>0</v>
      </c>
      <c r="O89" s="27"/>
      <c r="P89" s="27"/>
    </row>
    <row r="90" spans="1:16" ht="16.5" thickTop="1" thickBot="1" x14ac:dyDescent="0.3">
      <c r="A90" s="41">
        <v>1</v>
      </c>
      <c r="B90" s="6" t="s">
        <v>256</v>
      </c>
      <c r="C90" s="6" t="s">
        <v>256</v>
      </c>
      <c r="D90" s="6" t="s">
        <v>265</v>
      </c>
      <c r="E90" s="6" t="s">
        <v>268</v>
      </c>
      <c r="F90" s="25" t="s">
        <v>283</v>
      </c>
      <c r="G90" s="25" t="s">
        <v>284</v>
      </c>
      <c r="H90" s="25"/>
      <c r="I90" s="25"/>
      <c r="J90" s="25"/>
      <c r="K90" s="68" t="s">
        <v>142</v>
      </c>
      <c r="L90" s="60">
        <f>SUM(L91:L92)</f>
        <v>0</v>
      </c>
      <c r="M90" s="48"/>
      <c r="N90" s="13">
        <f>SUM(N91:N92)</f>
        <v>0</v>
      </c>
      <c r="O90" s="13">
        <f>SUM(O91)</f>
        <v>0</v>
      </c>
      <c r="P90" s="13"/>
    </row>
    <row r="91" spans="1:16" ht="16.5" thickTop="1" thickBot="1" x14ac:dyDescent="0.3">
      <c r="A91" s="84">
        <v>1</v>
      </c>
      <c r="B91" s="85" t="s">
        <v>256</v>
      </c>
      <c r="C91" s="85" t="s">
        <v>256</v>
      </c>
      <c r="D91" s="85" t="s">
        <v>265</v>
      </c>
      <c r="E91" s="85" t="s">
        <v>268</v>
      </c>
      <c r="F91" s="26" t="s">
        <v>283</v>
      </c>
      <c r="G91" s="26" t="s">
        <v>284</v>
      </c>
      <c r="H91" s="26" t="s">
        <v>256</v>
      </c>
      <c r="I91" s="26"/>
      <c r="J91" s="26"/>
      <c r="K91" s="70" t="s">
        <v>141</v>
      </c>
      <c r="L91" s="54"/>
      <c r="M91" s="50">
        <v>0.1</v>
      </c>
      <c r="N91" s="27">
        <f>L91*M91</f>
        <v>0</v>
      </c>
      <c r="O91" s="27"/>
      <c r="P91" s="27"/>
    </row>
    <row r="92" spans="1:16" ht="16.5" thickTop="1" thickBot="1" x14ac:dyDescent="0.3">
      <c r="A92" s="84">
        <v>1</v>
      </c>
      <c r="B92" s="85" t="s">
        <v>256</v>
      </c>
      <c r="C92" s="85" t="s">
        <v>256</v>
      </c>
      <c r="D92" s="85" t="s">
        <v>265</v>
      </c>
      <c r="E92" s="85" t="s">
        <v>268</v>
      </c>
      <c r="F92" s="26" t="s">
        <v>283</v>
      </c>
      <c r="G92" s="26" t="s">
        <v>284</v>
      </c>
      <c r="H92" s="26" t="s">
        <v>264</v>
      </c>
      <c r="I92" s="26"/>
      <c r="J92" s="26"/>
      <c r="K92" s="70" t="s">
        <v>140</v>
      </c>
      <c r="L92" s="54"/>
      <c r="M92" s="50">
        <v>0.1</v>
      </c>
      <c r="N92" s="27">
        <f>L92*M92</f>
        <v>0</v>
      </c>
      <c r="O92" s="27"/>
      <c r="P92" s="27"/>
    </row>
    <row r="93" spans="1:16" ht="16.5" thickTop="1" thickBot="1" x14ac:dyDescent="0.3">
      <c r="A93" s="41">
        <v>1</v>
      </c>
      <c r="B93" s="6" t="s">
        <v>256</v>
      </c>
      <c r="C93" s="6" t="s">
        <v>256</v>
      </c>
      <c r="D93" s="6" t="s">
        <v>265</v>
      </c>
      <c r="E93" s="6" t="s">
        <v>268</v>
      </c>
      <c r="F93" s="25" t="s">
        <v>283</v>
      </c>
      <c r="G93" s="25" t="s">
        <v>268</v>
      </c>
      <c r="H93" s="25"/>
      <c r="I93" s="25"/>
      <c r="J93" s="25"/>
      <c r="K93" s="68" t="s">
        <v>139</v>
      </c>
      <c r="L93" s="60">
        <f>SUM(L94:L95)</f>
        <v>0</v>
      </c>
      <c r="M93" s="48"/>
      <c r="N93" s="13">
        <f>SUM(N94:N95)</f>
        <v>0</v>
      </c>
      <c r="O93" s="13">
        <f>SUM(O94:O95)</f>
        <v>0</v>
      </c>
      <c r="P93" s="13"/>
    </row>
    <row r="94" spans="1:16" ht="16.5" thickTop="1" thickBot="1" x14ac:dyDescent="0.3">
      <c r="A94" s="84">
        <v>1</v>
      </c>
      <c r="B94" s="85" t="s">
        <v>256</v>
      </c>
      <c r="C94" s="85" t="s">
        <v>256</v>
      </c>
      <c r="D94" s="85" t="s">
        <v>265</v>
      </c>
      <c r="E94" s="85" t="s">
        <v>268</v>
      </c>
      <c r="F94" s="26" t="s">
        <v>283</v>
      </c>
      <c r="G94" s="26" t="s">
        <v>268</v>
      </c>
      <c r="H94" s="26" t="s">
        <v>256</v>
      </c>
      <c r="I94" s="26"/>
      <c r="J94" s="26"/>
      <c r="K94" s="70" t="s">
        <v>138</v>
      </c>
      <c r="L94" s="54"/>
      <c r="M94" s="50">
        <v>0.1</v>
      </c>
      <c r="N94" s="27">
        <f>L94*M94</f>
        <v>0</v>
      </c>
      <c r="O94" s="27"/>
      <c r="P94" s="27"/>
    </row>
    <row r="95" spans="1:16" ht="16.5" thickTop="1" thickBot="1" x14ac:dyDescent="0.3">
      <c r="A95" s="84">
        <v>1</v>
      </c>
      <c r="B95" s="85" t="s">
        <v>256</v>
      </c>
      <c r="C95" s="85" t="s">
        <v>256</v>
      </c>
      <c r="D95" s="85" t="s">
        <v>265</v>
      </c>
      <c r="E95" s="85" t="s">
        <v>268</v>
      </c>
      <c r="F95" s="26" t="s">
        <v>283</v>
      </c>
      <c r="G95" s="26" t="s">
        <v>268</v>
      </c>
      <c r="H95" s="26" t="s">
        <v>264</v>
      </c>
      <c r="I95" s="26"/>
      <c r="J95" s="26"/>
      <c r="K95" s="70" t="s">
        <v>137</v>
      </c>
      <c r="L95" s="54"/>
      <c r="M95" s="50">
        <v>0.1</v>
      </c>
      <c r="N95" s="27">
        <f>L95*M95</f>
        <v>0</v>
      </c>
      <c r="O95" s="27"/>
      <c r="P95" s="27"/>
    </row>
    <row r="96" spans="1:16" ht="37.5" customHeight="1" thickTop="1" thickBot="1" x14ac:dyDescent="0.3">
      <c r="A96" s="41">
        <v>1</v>
      </c>
      <c r="B96" s="6" t="s">
        <v>256</v>
      </c>
      <c r="C96" s="6" t="s">
        <v>256</v>
      </c>
      <c r="D96" s="6" t="s">
        <v>265</v>
      </c>
      <c r="E96" s="6" t="s">
        <v>268</v>
      </c>
      <c r="F96" s="25" t="s">
        <v>283</v>
      </c>
      <c r="G96" s="25" t="s">
        <v>290</v>
      </c>
      <c r="H96" s="25"/>
      <c r="I96" s="25"/>
      <c r="J96" s="25"/>
      <c r="K96" s="68" t="s">
        <v>136</v>
      </c>
      <c r="L96" s="60">
        <f>SUM(L97:L98)</f>
        <v>0</v>
      </c>
      <c r="M96" s="48"/>
      <c r="N96" s="13">
        <f>SUM(N97:N98)</f>
        <v>0</v>
      </c>
      <c r="O96" s="13">
        <f>SUM(O97:O98)</f>
        <v>0</v>
      </c>
      <c r="P96" s="13"/>
    </row>
    <row r="97" spans="1:16" ht="35.25" thickTop="1" thickBot="1" x14ac:dyDescent="0.3">
      <c r="A97" s="84">
        <v>1</v>
      </c>
      <c r="B97" s="85" t="s">
        <v>256</v>
      </c>
      <c r="C97" s="85" t="s">
        <v>256</v>
      </c>
      <c r="D97" s="85" t="s">
        <v>265</v>
      </c>
      <c r="E97" s="85" t="s">
        <v>268</v>
      </c>
      <c r="F97" s="26" t="s">
        <v>283</v>
      </c>
      <c r="G97" s="26" t="s">
        <v>290</v>
      </c>
      <c r="H97" s="26" t="s">
        <v>256</v>
      </c>
      <c r="I97" s="26"/>
      <c r="J97" s="26"/>
      <c r="K97" s="70" t="s">
        <v>159</v>
      </c>
      <c r="L97" s="54"/>
      <c r="M97" s="50">
        <v>0.1</v>
      </c>
      <c r="N97" s="27">
        <f>L97*M97</f>
        <v>0</v>
      </c>
      <c r="O97" s="27"/>
      <c r="P97" s="27"/>
    </row>
    <row r="98" spans="1:16" ht="35.25" thickTop="1" thickBot="1" x14ac:dyDescent="0.3">
      <c r="A98" s="84">
        <v>1</v>
      </c>
      <c r="B98" s="85" t="s">
        <v>256</v>
      </c>
      <c r="C98" s="85" t="s">
        <v>256</v>
      </c>
      <c r="D98" s="85" t="s">
        <v>265</v>
      </c>
      <c r="E98" s="85" t="s">
        <v>268</v>
      </c>
      <c r="F98" s="26" t="s">
        <v>283</v>
      </c>
      <c r="G98" s="26" t="s">
        <v>290</v>
      </c>
      <c r="H98" s="26" t="s">
        <v>264</v>
      </c>
      <c r="I98" s="26"/>
      <c r="J98" s="26"/>
      <c r="K98" s="70" t="s">
        <v>134</v>
      </c>
      <c r="L98" s="54"/>
      <c r="M98" s="50">
        <v>0.1</v>
      </c>
      <c r="N98" s="27">
        <f>+L98*M98</f>
        <v>0</v>
      </c>
      <c r="O98" s="27"/>
      <c r="P98" s="27"/>
    </row>
    <row r="99" spans="1:16" ht="27.75" customHeight="1" thickTop="1" thickBot="1" x14ac:dyDescent="0.3">
      <c r="A99" s="41">
        <v>1</v>
      </c>
      <c r="B99" s="6" t="s">
        <v>256</v>
      </c>
      <c r="C99" s="6" t="s">
        <v>256</v>
      </c>
      <c r="D99" s="6" t="s">
        <v>265</v>
      </c>
      <c r="E99" s="6" t="s">
        <v>268</v>
      </c>
      <c r="F99" s="25" t="s">
        <v>283</v>
      </c>
      <c r="G99" s="25" t="s">
        <v>291</v>
      </c>
      <c r="H99" s="25"/>
      <c r="I99" s="25"/>
      <c r="J99" s="25"/>
      <c r="K99" s="68" t="s">
        <v>133</v>
      </c>
      <c r="L99" s="60">
        <f>SUM(L100:L101)</f>
        <v>0</v>
      </c>
      <c r="M99" s="48"/>
      <c r="N99" s="13">
        <f>SUM(N100:N101)</f>
        <v>0</v>
      </c>
      <c r="O99" s="13">
        <f>SUM(O100:O101)</f>
        <v>0</v>
      </c>
      <c r="P99" s="13"/>
    </row>
    <row r="100" spans="1:16" ht="24" thickTop="1" thickBot="1" x14ac:dyDescent="0.3">
      <c r="A100" s="84">
        <v>1</v>
      </c>
      <c r="B100" s="85" t="s">
        <v>256</v>
      </c>
      <c r="C100" s="85" t="s">
        <v>256</v>
      </c>
      <c r="D100" s="85" t="s">
        <v>265</v>
      </c>
      <c r="E100" s="85" t="s">
        <v>268</v>
      </c>
      <c r="F100" s="26" t="s">
        <v>283</v>
      </c>
      <c r="G100" s="26" t="s">
        <v>291</v>
      </c>
      <c r="H100" s="26" t="s">
        <v>256</v>
      </c>
      <c r="I100" s="26"/>
      <c r="J100" s="26"/>
      <c r="K100" s="70" t="s">
        <v>131</v>
      </c>
      <c r="L100" s="54"/>
      <c r="M100" s="50">
        <v>0.1</v>
      </c>
      <c r="N100" s="27">
        <f>+L100*M100</f>
        <v>0</v>
      </c>
      <c r="O100" s="27"/>
      <c r="P100" s="27"/>
    </row>
    <row r="101" spans="1:16" ht="24" thickTop="1" thickBot="1" x14ac:dyDescent="0.3">
      <c r="A101" s="84">
        <v>1</v>
      </c>
      <c r="B101" s="85" t="s">
        <v>256</v>
      </c>
      <c r="C101" s="85" t="s">
        <v>256</v>
      </c>
      <c r="D101" s="85" t="s">
        <v>265</v>
      </c>
      <c r="E101" s="85" t="s">
        <v>268</v>
      </c>
      <c r="F101" s="26" t="s">
        <v>283</v>
      </c>
      <c r="G101" s="26" t="s">
        <v>291</v>
      </c>
      <c r="H101" s="26" t="s">
        <v>264</v>
      </c>
      <c r="I101" s="26"/>
      <c r="J101" s="26"/>
      <c r="K101" s="70" t="s">
        <v>132</v>
      </c>
      <c r="L101" s="54"/>
      <c r="M101" s="50">
        <v>0.1</v>
      </c>
      <c r="N101" s="27">
        <f>+L101*M101</f>
        <v>0</v>
      </c>
      <c r="O101" s="27"/>
      <c r="P101" s="27"/>
    </row>
    <row r="102" spans="1:16" ht="16.5" thickTop="1" thickBot="1" x14ac:dyDescent="0.3">
      <c r="A102" s="41">
        <v>1</v>
      </c>
      <c r="B102" s="6" t="s">
        <v>256</v>
      </c>
      <c r="C102" s="6" t="s">
        <v>256</v>
      </c>
      <c r="D102" s="6" t="s">
        <v>265</v>
      </c>
      <c r="E102" s="6" t="s">
        <v>268</v>
      </c>
      <c r="F102" s="25" t="s">
        <v>283</v>
      </c>
      <c r="G102" s="25" t="s">
        <v>292</v>
      </c>
      <c r="H102" s="25"/>
      <c r="I102" s="25"/>
      <c r="J102" s="25"/>
      <c r="K102" s="68" t="s">
        <v>130</v>
      </c>
      <c r="L102" s="60">
        <f>SUM(L103:L104)</f>
        <v>0</v>
      </c>
      <c r="M102" s="48"/>
      <c r="N102" s="13">
        <f>SUM(N103:N104)</f>
        <v>0</v>
      </c>
      <c r="O102" s="13">
        <f>SUM(O103:O104)</f>
        <v>0</v>
      </c>
      <c r="P102" s="13"/>
    </row>
    <row r="103" spans="1:16" ht="16.5" thickTop="1" thickBot="1" x14ac:dyDescent="0.3">
      <c r="A103" s="84">
        <v>1</v>
      </c>
      <c r="B103" s="85" t="s">
        <v>256</v>
      </c>
      <c r="C103" s="85" t="s">
        <v>256</v>
      </c>
      <c r="D103" s="85" t="s">
        <v>265</v>
      </c>
      <c r="E103" s="85" t="s">
        <v>268</v>
      </c>
      <c r="F103" s="26" t="s">
        <v>283</v>
      </c>
      <c r="G103" s="26" t="s">
        <v>292</v>
      </c>
      <c r="H103" s="26" t="s">
        <v>256</v>
      </c>
      <c r="I103" s="26"/>
      <c r="J103" s="26"/>
      <c r="K103" s="70" t="s">
        <v>129</v>
      </c>
      <c r="L103" s="54"/>
      <c r="M103" s="50">
        <v>0.1</v>
      </c>
      <c r="N103" s="27">
        <f>+L103*M103</f>
        <v>0</v>
      </c>
      <c r="O103" s="27"/>
      <c r="P103" s="27"/>
    </row>
    <row r="104" spans="1:16" ht="16.5" thickTop="1" thickBot="1" x14ac:dyDescent="0.3">
      <c r="A104" s="84">
        <v>1</v>
      </c>
      <c r="B104" s="85" t="s">
        <v>256</v>
      </c>
      <c r="C104" s="85" t="s">
        <v>256</v>
      </c>
      <c r="D104" s="85" t="s">
        <v>265</v>
      </c>
      <c r="E104" s="85" t="s">
        <v>268</v>
      </c>
      <c r="F104" s="26" t="s">
        <v>283</v>
      </c>
      <c r="G104" s="26" t="s">
        <v>292</v>
      </c>
      <c r="H104" s="26" t="s">
        <v>264</v>
      </c>
      <c r="I104" s="26"/>
      <c r="J104" s="26"/>
      <c r="K104" s="70" t="s">
        <v>128</v>
      </c>
      <c r="L104" s="54"/>
      <c r="M104" s="50">
        <v>0.1</v>
      </c>
      <c r="N104" s="27">
        <f>+L104*M104</f>
        <v>0</v>
      </c>
      <c r="O104" s="27"/>
      <c r="P104" s="27"/>
    </row>
    <row r="105" spans="1:16" ht="16.5" thickTop="1" thickBot="1" x14ac:dyDescent="0.3">
      <c r="A105" s="41">
        <v>1</v>
      </c>
      <c r="B105" s="6" t="s">
        <v>256</v>
      </c>
      <c r="C105" s="6" t="s">
        <v>256</v>
      </c>
      <c r="D105" s="6" t="s">
        <v>265</v>
      </c>
      <c r="E105" s="6" t="s">
        <v>268</v>
      </c>
      <c r="F105" s="25" t="s">
        <v>283</v>
      </c>
      <c r="G105" s="25" t="s">
        <v>293</v>
      </c>
      <c r="H105" s="25"/>
      <c r="I105" s="25"/>
      <c r="J105" s="25"/>
      <c r="K105" s="68" t="s">
        <v>127</v>
      </c>
      <c r="L105" s="60">
        <f>SUM(L106:L107)</f>
        <v>0</v>
      </c>
      <c r="M105" s="48"/>
      <c r="N105" s="13">
        <f>SUM(N106:N107)</f>
        <v>0</v>
      </c>
      <c r="O105" s="13">
        <f>SUM(O106:O107)</f>
        <v>0</v>
      </c>
      <c r="P105" s="13"/>
    </row>
    <row r="106" spans="1:16" ht="16.5" thickTop="1" thickBot="1" x14ac:dyDescent="0.3">
      <c r="A106" s="84">
        <v>1</v>
      </c>
      <c r="B106" s="85" t="s">
        <v>256</v>
      </c>
      <c r="C106" s="85" t="s">
        <v>256</v>
      </c>
      <c r="D106" s="85" t="s">
        <v>265</v>
      </c>
      <c r="E106" s="85" t="s">
        <v>268</v>
      </c>
      <c r="F106" s="26" t="s">
        <v>283</v>
      </c>
      <c r="G106" s="26" t="s">
        <v>293</v>
      </c>
      <c r="H106" s="26" t="s">
        <v>256</v>
      </c>
      <c r="I106" s="26"/>
      <c r="J106" s="26"/>
      <c r="K106" s="70" t="s">
        <v>126</v>
      </c>
      <c r="L106" s="54"/>
      <c r="M106" s="50">
        <v>0.1</v>
      </c>
      <c r="N106" s="27">
        <f>+L106*M106</f>
        <v>0</v>
      </c>
      <c r="O106" s="27"/>
      <c r="P106" s="27"/>
    </row>
    <row r="107" spans="1:16" ht="16.5" thickTop="1" thickBot="1" x14ac:dyDescent="0.3">
      <c r="A107" s="84">
        <v>1</v>
      </c>
      <c r="B107" s="85" t="s">
        <v>256</v>
      </c>
      <c r="C107" s="85" t="s">
        <v>256</v>
      </c>
      <c r="D107" s="85" t="s">
        <v>265</v>
      </c>
      <c r="E107" s="85" t="s">
        <v>268</v>
      </c>
      <c r="F107" s="26" t="s">
        <v>283</v>
      </c>
      <c r="G107" s="26" t="s">
        <v>293</v>
      </c>
      <c r="H107" s="26" t="s">
        <v>264</v>
      </c>
      <c r="I107" s="26"/>
      <c r="J107" s="26"/>
      <c r="K107" s="70" t="s">
        <v>125</v>
      </c>
      <c r="L107" s="54"/>
      <c r="M107" s="50">
        <v>0.1</v>
      </c>
      <c r="N107" s="27">
        <f>+L107*M107</f>
        <v>0</v>
      </c>
      <c r="O107" s="27"/>
      <c r="P107" s="27"/>
    </row>
    <row r="108" spans="1:16" ht="16.5" thickTop="1" thickBot="1" x14ac:dyDescent="0.3">
      <c r="A108" s="41">
        <v>1</v>
      </c>
      <c r="B108" s="6" t="s">
        <v>256</v>
      </c>
      <c r="C108" s="6" t="s">
        <v>256</v>
      </c>
      <c r="D108" s="6" t="s">
        <v>265</v>
      </c>
      <c r="E108" s="6" t="s">
        <v>268</v>
      </c>
      <c r="F108" s="25" t="s">
        <v>283</v>
      </c>
      <c r="G108" s="25" t="s">
        <v>294</v>
      </c>
      <c r="H108" s="25"/>
      <c r="I108" s="25"/>
      <c r="J108" s="25"/>
      <c r="K108" s="68" t="s">
        <v>158</v>
      </c>
      <c r="L108" s="60">
        <f>SUM(L109:L110)</f>
        <v>0</v>
      </c>
      <c r="M108" s="48"/>
      <c r="N108" s="13">
        <f>SUM(N109:N110)</f>
        <v>0</v>
      </c>
      <c r="O108" s="13">
        <f>SUM(O109:O110)</f>
        <v>0</v>
      </c>
      <c r="P108" s="13"/>
    </row>
    <row r="109" spans="1:16" ht="16.5" thickTop="1" thickBot="1" x14ac:dyDescent="0.3">
      <c r="A109" s="84">
        <v>1</v>
      </c>
      <c r="B109" s="85" t="s">
        <v>256</v>
      </c>
      <c r="C109" s="85" t="s">
        <v>256</v>
      </c>
      <c r="D109" s="85" t="s">
        <v>265</v>
      </c>
      <c r="E109" s="85" t="s">
        <v>268</v>
      </c>
      <c r="F109" s="26" t="s">
        <v>283</v>
      </c>
      <c r="G109" s="26" t="s">
        <v>294</v>
      </c>
      <c r="H109" s="26" t="s">
        <v>256</v>
      </c>
      <c r="I109" s="26"/>
      <c r="J109" s="26"/>
      <c r="K109" s="70" t="s">
        <v>157</v>
      </c>
      <c r="L109" s="54"/>
      <c r="M109" s="50">
        <v>0.1</v>
      </c>
      <c r="N109" s="27">
        <f>+L109*M109</f>
        <v>0</v>
      </c>
      <c r="O109" s="27"/>
      <c r="P109" s="27"/>
    </row>
    <row r="110" spans="1:16" ht="16.5" thickTop="1" thickBot="1" x14ac:dyDescent="0.3">
      <c r="A110" s="84">
        <v>1</v>
      </c>
      <c r="B110" s="85" t="s">
        <v>256</v>
      </c>
      <c r="C110" s="85" t="s">
        <v>256</v>
      </c>
      <c r="D110" s="85" t="s">
        <v>265</v>
      </c>
      <c r="E110" s="85" t="s">
        <v>268</v>
      </c>
      <c r="F110" s="26" t="s">
        <v>283</v>
      </c>
      <c r="G110" s="26" t="s">
        <v>294</v>
      </c>
      <c r="H110" s="26" t="s">
        <v>264</v>
      </c>
      <c r="I110" s="26"/>
      <c r="J110" s="26"/>
      <c r="K110" s="70" t="s">
        <v>156</v>
      </c>
      <c r="L110" s="54"/>
      <c r="M110" s="50">
        <v>0.1</v>
      </c>
      <c r="N110" s="27">
        <f>+L110*M110</f>
        <v>0</v>
      </c>
      <c r="O110" s="27"/>
      <c r="P110" s="27"/>
    </row>
    <row r="111" spans="1:16" s="8" customFormat="1" ht="16.5" thickTop="1" thickBot="1" x14ac:dyDescent="0.3">
      <c r="A111" s="80">
        <v>1</v>
      </c>
      <c r="B111" s="80" t="s">
        <v>256</v>
      </c>
      <c r="C111" s="80" t="s">
        <v>256</v>
      </c>
      <c r="D111" s="81" t="s">
        <v>265</v>
      </c>
      <c r="E111" s="81" t="s">
        <v>268</v>
      </c>
      <c r="F111" s="23" t="s">
        <v>287</v>
      </c>
      <c r="G111" s="28"/>
      <c r="H111" s="23"/>
      <c r="I111" s="23"/>
      <c r="J111" s="23"/>
      <c r="K111" s="67" t="s">
        <v>155</v>
      </c>
      <c r="L111" s="54">
        <f>+L112+L115+L118+L121+L124+L127+L130+L133+L136+L139</f>
        <v>0</v>
      </c>
      <c r="M111" s="47"/>
      <c r="N111" s="91">
        <f>+N112+N115+N118+N121+N124+N127+N130+N133+N136+N139</f>
        <v>0</v>
      </c>
      <c r="O111" s="24">
        <f>+O112+O115+O118+O121+O124+O127+O130+O133+O136+O139</f>
        <v>0</v>
      </c>
      <c r="P111" s="13"/>
    </row>
    <row r="112" spans="1:16" ht="16.5" thickTop="1" thickBot="1" x14ac:dyDescent="0.3">
      <c r="A112" s="41">
        <v>1</v>
      </c>
      <c r="B112" s="6" t="s">
        <v>256</v>
      </c>
      <c r="C112" s="6" t="s">
        <v>256</v>
      </c>
      <c r="D112" s="6" t="s">
        <v>265</v>
      </c>
      <c r="E112" s="6" t="s">
        <v>268</v>
      </c>
      <c r="F112" s="25" t="s">
        <v>287</v>
      </c>
      <c r="G112" s="25" t="s">
        <v>289</v>
      </c>
      <c r="H112" s="25"/>
      <c r="I112" s="25"/>
      <c r="J112" s="25"/>
      <c r="K112" s="68" t="s">
        <v>154</v>
      </c>
      <c r="L112" s="60">
        <f>SUM(L113:L114)</f>
        <v>0</v>
      </c>
      <c r="M112" s="48"/>
      <c r="N112" s="13">
        <f>SUM(N113:N114)</f>
        <v>0</v>
      </c>
      <c r="O112" s="13">
        <f>SUM(O113:O114)</f>
        <v>0</v>
      </c>
      <c r="P112" s="13"/>
    </row>
    <row r="113" spans="1:16" ht="16.5" thickTop="1" thickBot="1" x14ac:dyDescent="0.3">
      <c r="A113" s="84">
        <v>1</v>
      </c>
      <c r="B113" s="85" t="s">
        <v>256</v>
      </c>
      <c r="C113" s="85" t="s">
        <v>256</v>
      </c>
      <c r="D113" s="85" t="s">
        <v>265</v>
      </c>
      <c r="E113" s="85" t="s">
        <v>268</v>
      </c>
      <c r="F113" s="26" t="s">
        <v>287</v>
      </c>
      <c r="G113" s="26" t="s">
        <v>289</v>
      </c>
      <c r="H113" s="26" t="s">
        <v>256</v>
      </c>
      <c r="I113" s="26"/>
      <c r="J113" s="26"/>
      <c r="K113" s="70" t="s">
        <v>153</v>
      </c>
      <c r="L113" s="54"/>
      <c r="M113" s="50">
        <v>0.1</v>
      </c>
      <c r="N113" s="27">
        <f>+L113*M113</f>
        <v>0</v>
      </c>
      <c r="O113" s="27"/>
      <c r="P113" s="27"/>
    </row>
    <row r="114" spans="1:16" ht="16.5" thickTop="1" thickBot="1" x14ac:dyDescent="0.3">
      <c r="A114" s="84">
        <v>1</v>
      </c>
      <c r="B114" s="85" t="s">
        <v>256</v>
      </c>
      <c r="C114" s="85" t="s">
        <v>256</v>
      </c>
      <c r="D114" s="85" t="s">
        <v>265</v>
      </c>
      <c r="E114" s="85" t="s">
        <v>268</v>
      </c>
      <c r="F114" s="26" t="s">
        <v>287</v>
      </c>
      <c r="G114" s="26" t="s">
        <v>289</v>
      </c>
      <c r="H114" s="26" t="s">
        <v>264</v>
      </c>
      <c r="I114" s="26"/>
      <c r="J114" s="26"/>
      <c r="K114" s="70" t="s">
        <v>152</v>
      </c>
      <c r="L114" s="54"/>
      <c r="M114" s="50">
        <v>0.1</v>
      </c>
      <c r="N114" s="27">
        <f>+L114*M114</f>
        <v>0</v>
      </c>
      <c r="O114" s="27"/>
      <c r="P114" s="27"/>
    </row>
    <row r="115" spans="1:16" ht="16.5" thickTop="1" thickBot="1" x14ac:dyDescent="0.3">
      <c r="A115" s="41">
        <v>1</v>
      </c>
      <c r="B115" s="6" t="s">
        <v>256</v>
      </c>
      <c r="C115" s="6" t="s">
        <v>256</v>
      </c>
      <c r="D115" s="6" t="s">
        <v>265</v>
      </c>
      <c r="E115" s="6" t="s">
        <v>268</v>
      </c>
      <c r="F115" s="25" t="s">
        <v>287</v>
      </c>
      <c r="G115" s="25" t="s">
        <v>259</v>
      </c>
      <c r="H115" s="25"/>
      <c r="I115" s="25"/>
      <c r="J115" s="25"/>
      <c r="K115" s="68" t="s">
        <v>151</v>
      </c>
      <c r="L115" s="60">
        <f>SUM(L116:L117)</f>
        <v>0</v>
      </c>
      <c r="M115" s="48"/>
      <c r="N115" s="13">
        <f>SUM(N116:N117)</f>
        <v>0</v>
      </c>
      <c r="O115" s="13">
        <f>SUM(O116:O117)</f>
        <v>0</v>
      </c>
      <c r="P115" s="13"/>
    </row>
    <row r="116" spans="1:16" ht="16.5" thickTop="1" thickBot="1" x14ac:dyDescent="0.3">
      <c r="A116" s="84">
        <v>1</v>
      </c>
      <c r="B116" s="85" t="s">
        <v>256</v>
      </c>
      <c r="C116" s="85" t="s">
        <v>256</v>
      </c>
      <c r="D116" s="85" t="s">
        <v>265</v>
      </c>
      <c r="E116" s="85" t="s">
        <v>268</v>
      </c>
      <c r="F116" s="26" t="s">
        <v>287</v>
      </c>
      <c r="G116" s="26" t="s">
        <v>259</v>
      </c>
      <c r="H116" s="26" t="s">
        <v>256</v>
      </c>
      <c r="I116" s="26"/>
      <c r="J116" s="26"/>
      <c r="K116" s="70" t="s">
        <v>150</v>
      </c>
      <c r="L116" s="54"/>
      <c r="M116" s="50">
        <v>0.1</v>
      </c>
      <c r="N116" s="27">
        <f>+L116*M116</f>
        <v>0</v>
      </c>
      <c r="O116" s="27"/>
      <c r="P116" s="27"/>
    </row>
    <row r="117" spans="1:16" ht="16.5" thickTop="1" thickBot="1" x14ac:dyDescent="0.3">
      <c r="A117" s="84">
        <v>1</v>
      </c>
      <c r="B117" s="85" t="s">
        <v>256</v>
      </c>
      <c r="C117" s="85" t="s">
        <v>256</v>
      </c>
      <c r="D117" s="85" t="s">
        <v>265</v>
      </c>
      <c r="E117" s="85" t="s">
        <v>268</v>
      </c>
      <c r="F117" s="26" t="s">
        <v>287</v>
      </c>
      <c r="G117" s="26" t="s">
        <v>259</v>
      </c>
      <c r="H117" s="26" t="s">
        <v>264</v>
      </c>
      <c r="I117" s="26"/>
      <c r="J117" s="26"/>
      <c r="K117" s="70" t="s">
        <v>149</v>
      </c>
      <c r="L117" s="54"/>
      <c r="M117" s="50">
        <v>0.1</v>
      </c>
      <c r="N117" s="27">
        <f>+L117*M117</f>
        <v>0</v>
      </c>
      <c r="O117" s="27"/>
      <c r="P117" s="27"/>
    </row>
    <row r="118" spans="1:16" ht="24" thickTop="1" thickBot="1" x14ac:dyDescent="0.3">
      <c r="A118" s="41">
        <v>1</v>
      </c>
      <c r="B118" s="6" t="s">
        <v>256</v>
      </c>
      <c r="C118" s="6" t="s">
        <v>256</v>
      </c>
      <c r="D118" s="6" t="s">
        <v>265</v>
      </c>
      <c r="E118" s="6" t="s">
        <v>268</v>
      </c>
      <c r="F118" s="25" t="s">
        <v>287</v>
      </c>
      <c r="G118" s="25" t="s">
        <v>265</v>
      </c>
      <c r="H118" s="25"/>
      <c r="I118" s="25"/>
      <c r="J118" s="25"/>
      <c r="K118" s="68" t="s">
        <v>148</v>
      </c>
      <c r="L118" s="60">
        <f>SUM(L119:L120)</f>
        <v>0</v>
      </c>
      <c r="M118" s="48"/>
      <c r="N118" s="13">
        <f>SUM(N119:N120)</f>
        <v>0</v>
      </c>
      <c r="O118" s="13">
        <f>SUM(O119:O120)</f>
        <v>0</v>
      </c>
      <c r="P118" s="13"/>
    </row>
    <row r="119" spans="1:16" ht="24" thickTop="1" thickBot="1" x14ac:dyDescent="0.3">
      <c r="A119" s="84">
        <v>1</v>
      </c>
      <c r="B119" s="85" t="s">
        <v>256</v>
      </c>
      <c r="C119" s="85" t="s">
        <v>256</v>
      </c>
      <c r="D119" s="85" t="s">
        <v>265</v>
      </c>
      <c r="E119" s="85" t="s">
        <v>268</v>
      </c>
      <c r="F119" s="26" t="s">
        <v>287</v>
      </c>
      <c r="G119" s="26" t="s">
        <v>265</v>
      </c>
      <c r="H119" s="26" t="s">
        <v>256</v>
      </c>
      <c r="I119" s="26"/>
      <c r="J119" s="26"/>
      <c r="K119" s="70" t="s">
        <v>147</v>
      </c>
      <c r="L119" s="54"/>
      <c r="M119" s="50">
        <v>0.1</v>
      </c>
      <c r="N119" s="27">
        <f>+L119*M119</f>
        <v>0</v>
      </c>
      <c r="O119" s="27"/>
      <c r="P119" s="27"/>
    </row>
    <row r="120" spans="1:16" ht="24" thickTop="1" thickBot="1" x14ac:dyDescent="0.3">
      <c r="A120" s="84">
        <v>1</v>
      </c>
      <c r="B120" s="85" t="s">
        <v>256</v>
      </c>
      <c r="C120" s="85" t="s">
        <v>256</v>
      </c>
      <c r="D120" s="85" t="s">
        <v>265</v>
      </c>
      <c r="E120" s="85" t="s">
        <v>268</v>
      </c>
      <c r="F120" s="26" t="s">
        <v>287</v>
      </c>
      <c r="G120" s="26" t="s">
        <v>265</v>
      </c>
      <c r="H120" s="26" t="s">
        <v>264</v>
      </c>
      <c r="I120" s="26"/>
      <c r="J120" s="26"/>
      <c r="K120" s="70" t="s">
        <v>146</v>
      </c>
      <c r="L120" s="54"/>
      <c r="M120" s="50">
        <v>0.1</v>
      </c>
      <c r="N120" s="27">
        <f>+L120*M120</f>
        <v>0</v>
      </c>
      <c r="O120" s="27"/>
      <c r="P120" s="27"/>
    </row>
    <row r="121" spans="1:16" ht="24" thickTop="1" thickBot="1" x14ac:dyDescent="0.3">
      <c r="A121" s="41">
        <v>1</v>
      </c>
      <c r="B121" s="6" t="s">
        <v>256</v>
      </c>
      <c r="C121" s="6" t="s">
        <v>256</v>
      </c>
      <c r="D121" s="6" t="s">
        <v>265</v>
      </c>
      <c r="E121" s="6" t="s">
        <v>268</v>
      </c>
      <c r="F121" s="25" t="s">
        <v>287</v>
      </c>
      <c r="G121" s="25" t="s">
        <v>282</v>
      </c>
      <c r="H121" s="25"/>
      <c r="I121" s="25"/>
      <c r="J121" s="25"/>
      <c r="K121" s="68" t="s">
        <v>145</v>
      </c>
      <c r="L121" s="60">
        <f>SUM(L122:L123)</f>
        <v>0</v>
      </c>
      <c r="M121" s="48"/>
      <c r="N121" s="13">
        <f>SUM(N122:N123)</f>
        <v>0</v>
      </c>
      <c r="O121" s="13">
        <f>SUM(O122:O123)</f>
        <v>0</v>
      </c>
      <c r="P121" s="13"/>
    </row>
    <row r="122" spans="1:16" ht="24" thickTop="1" thickBot="1" x14ac:dyDescent="0.3">
      <c r="A122" s="84">
        <v>1</v>
      </c>
      <c r="B122" s="85" t="s">
        <v>256</v>
      </c>
      <c r="C122" s="85" t="s">
        <v>256</v>
      </c>
      <c r="D122" s="85" t="s">
        <v>265</v>
      </c>
      <c r="E122" s="85" t="s">
        <v>268</v>
      </c>
      <c r="F122" s="26" t="s">
        <v>287</v>
      </c>
      <c r="G122" s="26" t="s">
        <v>282</v>
      </c>
      <c r="H122" s="26" t="s">
        <v>256</v>
      </c>
      <c r="I122" s="26"/>
      <c r="J122" s="26"/>
      <c r="K122" s="70" t="s">
        <v>144</v>
      </c>
      <c r="L122" s="62"/>
      <c r="M122" s="50">
        <v>0.1</v>
      </c>
      <c r="N122" s="27">
        <f>+L122*M122</f>
        <v>0</v>
      </c>
      <c r="O122" s="27"/>
      <c r="P122" s="27"/>
    </row>
    <row r="123" spans="1:16" ht="24" thickTop="1" thickBot="1" x14ac:dyDescent="0.3">
      <c r="A123" s="84">
        <v>1</v>
      </c>
      <c r="B123" s="85" t="s">
        <v>256</v>
      </c>
      <c r="C123" s="85" t="s">
        <v>256</v>
      </c>
      <c r="D123" s="85" t="s">
        <v>265</v>
      </c>
      <c r="E123" s="85" t="s">
        <v>268</v>
      </c>
      <c r="F123" s="26" t="s">
        <v>287</v>
      </c>
      <c r="G123" s="26" t="s">
        <v>282</v>
      </c>
      <c r="H123" s="26" t="s">
        <v>264</v>
      </c>
      <c r="I123" s="26"/>
      <c r="J123" s="26"/>
      <c r="K123" s="70" t="s">
        <v>143</v>
      </c>
      <c r="L123" s="62"/>
      <c r="M123" s="50">
        <v>0.1</v>
      </c>
      <c r="N123" s="27">
        <f>+L123*M123</f>
        <v>0</v>
      </c>
      <c r="O123" s="27"/>
      <c r="P123" s="27"/>
    </row>
    <row r="124" spans="1:16" ht="16.5" thickTop="1" thickBot="1" x14ac:dyDescent="0.3">
      <c r="A124" s="41">
        <v>1</v>
      </c>
      <c r="B124" s="6" t="s">
        <v>256</v>
      </c>
      <c r="C124" s="6" t="s">
        <v>256</v>
      </c>
      <c r="D124" s="6" t="s">
        <v>265</v>
      </c>
      <c r="E124" s="6" t="s">
        <v>268</v>
      </c>
      <c r="F124" s="25" t="s">
        <v>287</v>
      </c>
      <c r="G124" s="25" t="s">
        <v>284</v>
      </c>
      <c r="H124" s="25"/>
      <c r="I124" s="25"/>
      <c r="J124" s="25"/>
      <c r="K124" s="68" t="s">
        <v>142</v>
      </c>
      <c r="L124" s="60">
        <f>SUM(L125:L126)</f>
        <v>0</v>
      </c>
      <c r="M124" s="48"/>
      <c r="N124" s="13">
        <f>SUM(N125:N126)</f>
        <v>0</v>
      </c>
      <c r="O124" s="13">
        <f>SUM(O125:O126)</f>
        <v>0</v>
      </c>
      <c r="P124" s="13"/>
    </row>
    <row r="125" spans="1:16" ht="16.5" thickTop="1" thickBot="1" x14ac:dyDescent="0.3">
      <c r="A125" s="84">
        <v>1</v>
      </c>
      <c r="B125" s="85" t="s">
        <v>256</v>
      </c>
      <c r="C125" s="85" t="s">
        <v>256</v>
      </c>
      <c r="D125" s="85" t="s">
        <v>265</v>
      </c>
      <c r="E125" s="85" t="s">
        <v>268</v>
      </c>
      <c r="F125" s="26" t="s">
        <v>287</v>
      </c>
      <c r="G125" s="26" t="s">
        <v>284</v>
      </c>
      <c r="H125" s="26" t="s">
        <v>256</v>
      </c>
      <c r="I125" s="26"/>
      <c r="J125" s="26"/>
      <c r="K125" s="70" t="s">
        <v>141</v>
      </c>
      <c r="L125" s="62"/>
      <c r="M125" s="50">
        <v>0.1</v>
      </c>
      <c r="N125" s="27">
        <f>+L125*M125</f>
        <v>0</v>
      </c>
      <c r="O125" s="27"/>
      <c r="P125" s="27"/>
    </row>
    <row r="126" spans="1:16" ht="16.5" thickTop="1" thickBot="1" x14ac:dyDescent="0.3">
      <c r="A126" s="84">
        <v>1</v>
      </c>
      <c r="B126" s="85" t="s">
        <v>256</v>
      </c>
      <c r="C126" s="85" t="s">
        <v>256</v>
      </c>
      <c r="D126" s="85" t="s">
        <v>265</v>
      </c>
      <c r="E126" s="85" t="s">
        <v>268</v>
      </c>
      <c r="F126" s="26" t="s">
        <v>287</v>
      </c>
      <c r="G126" s="26" t="s">
        <v>284</v>
      </c>
      <c r="H126" s="26" t="s">
        <v>264</v>
      </c>
      <c r="I126" s="26"/>
      <c r="J126" s="26"/>
      <c r="K126" s="70" t="s">
        <v>140</v>
      </c>
      <c r="L126" s="62"/>
      <c r="M126" s="50">
        <v>0.1</v>
      </c>
      <c r="N126" s="27">
        <f>+L126*M126</f>
        <v>0</v>
      </c>
      <c r="O126" s="27"/>
      <c r="P126" s="27"/>
    </row>
    <row r="127" spans="1:16" ht="16.5" thickTop="1" thickBot="1" x14ac:dyDescent="0.3">
      <c r="A127" s="41">
        <v>1</v>
      </c>
      <c r="B127" s="6" t="s">
        <v>256</v>
      </c>
      <c r="C127" s="6" t="s">
        <v>256</v>
      </c>
      <c r="D127" s="6" t="s">
        <v>265</v>
      </c>
      <c r="E127" s="6" t="s">
        <v>268</v>
      </c>
      <c r="F127" s="25" t="s">
        <v>287</v>
      </c>
      <c r="G127" s="25" t="s">
        <v>268</v>
      </c>
      <c r="H127" s="25"/>
      <c r="I127" s="25"/>
      <c r="J127" s="25"/>
      <c r="K127" s="68" t="s">
        <v>139</v>
      </c>
      <c r="L127" s="60">
        <f>SUM(L128:L129)</f>
        <v>0</v>
      </c>
      <c r="M127" s="48"/>
      <c r="N127" s="13">
        <f>SUM(N128:N129)</f>
        <v>0</v>
      </c>
      <c r="O127" s="13">
        <f>SUM(O128:O129)</f>
        <v>0</v>
      </c>
      <c r="P127" s="13"/>
    </row>
    <row r="128" spans="1:16" ht="16.5" thickTop="1" thickBot="1" x14ac:dyDescent="0.3">
      <c r="A128" s="84">
        <v>1</v>
      </c>
      <c r="B128" s="85" t="s">
        <v>256</v>
      </c>
      <c r="C128" s="85" t="s">
        <v>256</v>
      </c>
      <c r="D128" s="85" t="s">
        <v>265</v>
      </c>
      <c r="E128" s="85" t="s">
        <v>268</v>
      </c>
      <c r="F128" s="26" t="s">
        <v>287</v>
      </c>
      <c r="G128" s="26" t="s">
        <v>268</v>
      </c>
      <c r="H128" s="26" t="s">
        <v>256</v>
      </c>
      <c r="I128" s="26"/>
      <c r="J128" s="26"/>
      <c r="K128" s="70" t="s">
        <v>138</v>
      </c>
      <c r="L128" s="62"/>
      <c r="M128" s="50">
        <v>0.1</v>
      </c>
      <c r="N128" s="27">
        <f>+L128*M128</f>
        <v>0</v>
      </c>
      <c r="O128" s="27"/>
      <c r="P128" s="27"/>
    </row>
    <row r="129" spans="1:16" ht="16.5" thickTop="1" thickBot="1" x14ac:dyDescent="0.3">
      <c r="A129" s="84">
        <v>1</v>
      </c>
      <c r="B129" s="85" t="s">
        <v>256</v>
      </c>
      <c r="C129" s="85" t="s">
        <v>256</v>
      </c>
      <c r="D129" s="85" t="s">
        <v>265</v>
      </c>
      <c r="E129" s="85" t="s">
        <v>268</v>
      </c>
      <c r="F129" s="26" t="s">
        <v>287</v>
      </c>
      <c r="G129" s="26" t="s">
        <v>268</v>
      </c>
      <c r="H129" s="26" t="s">
        <v>264</v>
      </c>
      <c r="I129" s="26"/>
      <c r="J129" s="26"/>
      <c r="K129" s="70" t="s">
        <v>137</v>
      </c>
      <c r="L129" s="62"/>
      <c r="M129" s="50">
        <v>0.1</v>
      </c>
      <c r="N129" s="27">
        <f>+L129*M129</f>
        <v>0</v>
      </c>
      <c r="O129" s="27"/>
      <c r="P129" s="27"/>
    </row>
    <row r="130" spans="1:16" ht="32.25" customHeight="1" thickTop="1" thickBot="1" x14ac:dyDescent="0.3">
      <c r="A130" s="41">
        <v>1</v>
      </c>
      <c r="B130" s="6" t="s">
        <v>256</v>
      </c>
      <c r="C130" s="6" t="s">
        <v>256</v>
      </c>
      <c r="D130" s="6" t="s">
        <v>265</v>
      </c>
      <c r="E130" s="6" t="s">
        <v>268</v>
      </c>
      <c r="F130" s="25" t="s">
        <v>287</v>
      </c>
      <c r="G130" s="25" t="s">
        <v>290</v>
      </c>
      <c r="H130" s="25"/>
      <c r="I130" s="25"/>
      <c r="J130" s="25"/>
      <c r="K130" s="68" t="s">
        <v>136</v>
      </c>
      <c r="L130" s="60">
        <f>SUM(L131:L132)</f>
        <v>0</v>
      </c>
      <c r="M130" s="48"/>
      <c r="N130" s="13">
        <f>SUM(N131:N132)</f>
        <v>0</v>
      </c>
      <c r="O130" s="13">
        <f>SUM(O131:O132)</f>
        <v>0</v>
      </c>
      <c r="P130" s="13"/>
    </row>
    <row r="131" spans="1:16" ht="35.25" thickTop="1" thickBot="1" x14ac:dyDescent="0.3">
      <c r="A131" s="84">
        <v>1</v>
      </c>
      <c r="B131" s="85" t="s">
        <v>256</v>
      </c>
      <c r="C131" s="85" t="s">
        <v>256</v>
      </c>
      <c r="D131" s="85" t="s">
        <v>265</v>
      </c>
      <c r="E131" s="85" t="s">
        <v>268</v>
      </c>
      <c r="F131" s="26" t="s">
        <v>287</v>
      </c>
      <c r="G131" s="26" t="s">
        <v>290</v>
      </c>
      <c r="H131" s="26" t="s">
        <v>256</v>
      </c>
      <c r="I131" s="26"/>
      <c r="J131" s="26"/>
      <c r="K131" s="70" t="s">
        <v>135</v>
      </c>
      <c r="L131" s="62"/>
      <c r="M131" s="50">
        <v>0.1</v>
      </c>
      <c r="N131" s="27">
        <f>+L131*M131</f>
        <v>0</v>
      </c>
      <c r="O131" s="27"/>
      <c r="P131" s="27"/>
    </row>
    <row r="132" spans="1:16" ht="35.25" thickTop="1" thickBot="1" x14ac:dyDescent="0.3">
      <c r="A132" s="84">
        <v>1</v>
      </c>
      <c r="B132" s="85" t="s">
        <v>256</v>
      </c>
      <c r="C132" s="85" t="s">
        <v>256</v>
      </c>
      <c r="D132" s="85" t="s">
        <v>265</v>
      </c>
      <c r="E132" s="85" t="s">
        <v>268</v>
      </c>
      <c r="F132" s="26" t="s">
        <v>287</v>
      </c>
      <c r="G132" s="26" t="s">
        <v>290</v>
      </c>
      <c r="H132" s="26" t="s">
        <v>264</v>
      </c>
      <c r="I132" s="26"/>
      <c r="J132" s="26"/>
      <c r="K132" s="70" t="s">
        <v>134</v>
      </c>
      <c r="L132" s="62"/>
      <c r="M132" s="50">
        <v>0.1</v>
      </c>
      <c r="N132" s="27">
        <f>+L132*M132</f>
        <v>0</v>
      </c>
      <c r="O132" s="27"/>
      <c r="P132" s="27"/>
    </row>
    <row r="133" spans="1:16" ht="24" thickTop="1" thickBot="1" x14ac:dyDescent="0.3">
      <c r="A133" s="41">
        <v>1</v>
      </c>
      <c r="B133" s="6" t="s">
        <v>256</v>
      </c>
      <c r="C133" s="6" t="s">
        <v>256</v>
      </c>
      <c r="D133" s="6" t="s">
        <v>265</v>
      </c>
      <c r="E133" s="6" t="s">
        <v>268</v>
      </c>
      <c r="F133" s="25" t="s">
        <v>287</v>
      </c>
      <c r="G133" s="25" t="s">
        <v>291</v>
      </c>
      <c r="H133" s="25"/>
      <c r="I133" s="25"/>
      <c r="J133" s="25"/>
      <c r="K133" s="68" t="s">
        <v>133</v>
      </c>
      <c r="L133" s="60">
        <f>SUM(L134:L135)</f>
        <v>0</v>
      </c>
      <c r="M133" s="48"/>
      <c r="N133" s="13">
        <f>SUM(N134:N135)</f>
        <v>0</v>
      </c>
      <c r="O133" s="13">
        <f>SUM(O134:O135)</f>
        <v>0</v>
      </c>
      <c r="P133" s="13"/>
    </row>
    <row r="134" spans="1:16" ht="24" thickTop="1" thickBot="1" x14ac:dyDescent="0.3">
      <c r="A134" s="84">
        <v>1</v>
      </c>
      <c r="B134" s="85" t="s">
        <v>256</v>
      </c>
      <c r="C134" s="85" t="s">
        <v>256</v>
      </c>
      <c r="D134" s="85" t="s">
        <v>265</v>
      </c>
      <c r="E134" s="85" t="s">
        <v>268</v>
      </c>
      <c r="F134" s="26" t="s">
        <v>287</v>
      </c>
      <c r="G134" s="26" t="s">
        <v>291</v>
      </c>
      <c r="H134" s="26" t="s">
        <v>256</v>
      </c>
      <c r="I134" s="26"/>
      <c r="J134" s="26"/>
      <c r="K134" s="70" t="s">
        <v>132</v>
      </c>
      <c r="L134" s="62"/>
      <c r="M134" s="50">
        <v>0.1</v>
      </c>
      <c r="N134" s="27">
        <f>+L134*M134</f>
        <v>0</v>
      </c>
      <c r="O134" s="27"/>
      <c r="P134" s="27"/>
    </row>
    <row r="135" spans="1:16" ht="24" thickTop="1" thickBot="1" x14ac:dyDescent="0.3">
      <c r="A135" s="84">
        <v>1</v>
      </c>
      <c r="B135" s="85" t="s">
        <v>256</v>
      </c>
      <c r="C135" s="85" t="s">
        <v>256</v>
      </c>
      <c r="D135" s="85" t="s">
        <v>265</v>
      </c>
      <c r="E135" s="85" t="s">
        <v>268</v>
      </c>
      <c r="F135" s="26" t="s">
        <v>287</v>
      </c>
      <c r="G135" s="26" t="s">
        <v>291</v>
      </c>
      <c r="H135" s="26" t="s">
        <v>264</v>
      </c>
      <c r="I135" s="26"/>
      <c r="J135" s="26"/>
      <c r="K135" s="70" t="s">
        <v>131</v>
      </c>
      <c r="L135" s="62"/>
      <c r="M135" s="50">
        <v>0.1</v>
      </c>
      <c r="N135" s="27">
        <f>+L135*M135</f>
        <v>0</v>
      </c>
      <c r="O135" s="27"/>
      <c r="P135" s="27"/>
    </row>
    <row r="136" spans="1:16" ht="16.5" thickTop="1" thickBot="1" x14ac:dyDescent="0.3">
      <c r="A136" s="41">
        <v>1</v>
      </c>
      <c r="B136" s="6" t="s">
        <v>256</v>
      </c>
      <c r="C136" s="6" t="s">
        <v>256</v>
      </c>
      <c r="D136" s="6" t="s">
        <v>265</v>
      </c>
      <c r="E136" s="6" t="s">
        <v>268</v>
      </c>
      <c r="F136" s="25" t="s">
        <v>287</v>
      </c>
      <c r="G136" s="25" t="s">
        <v>292</v>
      </c>
      <c r="H136" s="25"/>
      <c r="I136" s="25"/>
      <c r="J136" s="25"/>
      <c r="K136" s="68" t="s">
        <v>130</v>
      </c>
      <c r="L136" s="60">
        <f>SUM(L137:L138)</f>
        <v>0</v>
      </c>
      <c r="M136" s="48"/>
      <c r="N136" s="13">
        <f>SUM(N137:N138)</f>
        <v>0</v>
      </c>
      <c r="O136" s="13">
        <f>SUM(O137:O138)</f>
        <v>0</v>
      </c>
      <c r="P136" s="13"/>
    </row>
    <row r="137" spans="1:16" ht="16.5" thickTop="1" thickBot="1" x14ac:dyDescent="0.3">
      <c r="A137" s="84">
        <v>1</v>
      </c>
      <c r="B137" s="85" t="s">
        <v>256</v>
      </c>
      <c r="C137" s="85" t="s">
        <v>256</v>
      </c>
      <c r="D137" s="85" t="s">
        <v>265</v>
      </c>
      <c r="E137" s="85" t="s">
        <v>268</v>
      </c>
      <c r="F137" s="26" t="s">
        <v>287</v>
      </c>
      <c r="G137" s="26" t="s">
        <v>292</v>
      </c>
      <c r="H137" s="26" t="s">
        <v>256</v>
      </c>
      <c r="I137" s="26"/>
      <c r="J137" s="26"/>
      <c r="K137" s="70" t="s">
        <v>129</v>
      </c>
      <c r="L137" s="62"/>
      <c r="M137" s="50">
        <v>0.1</v>
      </c>
      <c r="N137" s="27">
        <f>+L137*M137</f>
        <v>0</v>
      </c>
      <c r="O137" s="27"/>
      <c r="P137" s="27"/>
    </row>
    <row r="138" spans="1:16" ht="16.5" thickTop="1" thickBot="1" x14ac:dyDescent="0.3">
      <c r="A138" s="84">
        <v>1</v>
      </c>
      <c r="B138" s="85" t="s">
        <v>256</v>
      </c>
      <c r="C138" s="85" t="s">
        <v>256</v>
      </c>
      <c r="D138" s="85" t="s">
        <v>265</v>
      </c>
      <c r="E138" s="85" t="s">
        <v>268</v>
      </c>
      <c r="F138" s="26" t="s">
        <v>287</v>
      </c>
      <c r="G138" s="26" t="s">
        <v>292</v>
      </c>
      <c r="H138" s="26" t="s">
        <v>264</v>
      </c>
      <c r="I138" s="26"/>
      <c r="J138" s="26"/>
      <c r="K138" s="70" t="s">
        <v>128</v>
      </c>
      <c r="L138" s="62"/>
      <c r="M138" s="50">
        <v>0.1</v>
      </c>
      <c r="N138" s="27">
        <f>+L138*M138</f>
        <v>0</v>
      </c>
      <c r="O138" s="27"/>
      <c r="P138" s="27"/>
    </row>
    <row r="139" spans="1:16" ht="16.5" thickTop="1" thickBot="1" x14ac:dyDescent="0.3">
      <c r="A139" s="41">
        <v>1</v>
      </c>
      <c r="B139" s="6" t="s">
        <v>256</v>
      </c>
      <c r="C139" s="6" t="s">
        <v>256</v>
      </c>
      <c r="D139" s="6" t="s">
        <v>265</v>
      </c>
      <c r="E139" s="6" t="s">
        <v>268</v>
      </c>
      <c r="F139" s="25" t="s">
        <v>287</v>
      </c>
      <c r="G139" s="25" t="s">
        <v>293</v>
      </c>
      <c r="H139" s="25"/>
      <c r="I139" s="25"/>
      <c r="J139" s="25"/>
      <c r="K139" s="68" t="s">
        <v>127</v>
      </c>
      <c r="L139" s="60">
        <f>SUM(L140:L141)</f>
        <v>0</v>
      </c>
      <c r="M139" s="48"/>
      <c r="N139" s="13">
        <f>SUM(N140:N141)</f>
        <v>0</v>
      </c>
      <c r="O139" s="13">
        <f>SUM(O140:O141)</f>
        <v>0</v>
      </c>
      <c r="P139" s="13"/>
    </row>
    <row r="140" spans="1:16" ht="16.5" thickTop="1" thickBot="1" x14ac:dyDescent="0.3">
      <c r="A140" s="84">
        <v>1</v>
      </c>
      <c r="B140" s="85" t="s">
        <v>256</v>
      </c>
      <c r="C140" s="85" t="s">
        <v>256</v>
      </c>
      <c r="D140" s="85" t="s">
        <v>265</v>
      </c>
      <c r="E140" s="85" t="s">
        <v>268</v>
      </c>
      <c r="F140" s="26" t="s">
        <v>287</v>
      </c>
      <c r="G140" s="26" t="s">
        <v>293</v>
      </c>
      <c r="H140" s="26" t="s">
        <v>256</v>
      </c>
      <c r="I140" s="26"/>
      <c r="J140" s="26"/>
      <c r="K140" s="70" t="s">
        <v>126</v>
      </c>
      <c r="L140" s="62"/>
      <c r="M140" s="50">
        <v>0.1</v>
      </c>
      <c r="N140" s="27">
        <f>+L140*M140</f>
        <v>0</v>
      </c>
      <c r="O140" s="27"/>
      <c r="P140" s="27"/>
    </row>
    <row r="141" spans="1:16" ht="16.5" thickTop="1" thickBot="1" x14ac:dyDescent="0.3">
      <c r="A141" s="84">
        <v>1</v>
      </c>
      <c r="B141" s="85" t="s">
        <v>256</v>
      </c>
      <c r="C141" s="85" t="s">
        <v>256</v>
      </c>
      <c r="D141" s="85" t="s">
        <v>265</v>
      </c>
      <c r="E141" s="85" t="s">
        <v>268</v>
      </c>
      <c r="F141" s="26" t="s">
        <v>287</v>
      </c>
      <c r="G141" s="26" t="s">
        <v>293</v>
      </c>
      <c r="H141" s="26" t="s">
        <v>264</v>
      </c>
      <c r="I141" s="26"/>
      <c r="J141" s="26"/>
      <c r="K141" s="70" t="s">
        <v>125</v>
      </c>
      <c r="L141" s="62"/>
      <c r="M141" s="50">
        <v>0.1</v>
      </c>
      <c r="N141" s="27">
        <f>+L141*M141</f>
        <v>0</v>
      </c>
      <c r="O141" s="27"/>
      <c r="P141" s="27"/>
    </row>
    <row r="142" spans="1:16" ht="16.5" thickTop="1" thickBot="1" x14ac:dyDescent="0.3">
      <c r="A142" s="78">
        <v>1</v>
      </c>
      <c r="B142" s="79" t="s">
        <v>256</v>
      </c>
      <c r="C142" s="79" t="s">
        <v>256</v>
      </c>
      <c r="D142" s="79" t="s">
        <v>265</v>
      </c>
      <c r="E142" s="79" t="s">
        <v>290</v>
      </c>
      <c r="F142" s="20"/>
      <c r="G142" s="20"/>
      <c r="H142" s="21"/>
      <c r="I142" s="21"/>
      <c r="J142" s="21"/>
      <c r="K142" s="66" t="s">
        <v>124</v>
      </c>
      <c r="L142" s="51">
        <f>+L143+L154</f>
        <v>0</v>
      </c>
      <c r="M142" s="51">
        <f t="shared" ref="M142:N142" si="15">+M143+M154</f>
        <v>0</v>
      </c>
      <c r="N142" s="22">
        <f t="shared" si="15"/>
        <v>0</v>
      </c>
      <c r="O142" s="22">
        <f>+O143+O154</f>
        <v>0</v>
      </c>
      <c r="P142" s="13"/>
    </row>
    <row r="143" spans="1:16" s="8" customFormat="1" ht="16.5" thickTop="1" thickBot="1" x14ac:dyDescent="0.3">
      <c r="A143" s="80">
        <v>1</v>
      </c>
      <c r="B143" s="80">
        <v>1</v>
      </c>
      <c r="C143" s="80" t="s">
        <v>256</v>
      </c>
      <c r="D143" s="81">
        <v>2</v>
      </c>
      <c r="E143" s="81" t="s">
        <v>290</v>
      </c>
      <c r="F143" s="23" t="s">
        <v>297</v>
      </c>
      <c r="G143" s="28"/>
      <c r="H143" s="23"/>
      <c r="I143" s="23"/>
      <c r="J143" s="23"/>
      <c r="K143" s="67" t="s">
        <v>123</v>
      </c>
      <c r="L143" s="54">
        <f>+L144</f>
        <v>0</v>
      </c>
      <c r="M143" s="47"/>
      <c r="N143" s="91">
        <f>+N144</f>
        <v>0</v>
      </c>
      <c r="O143" s="24">
        <f>+O144</f>
        <v>0</v>
      </c>
      <c r="P143" s="13"/>
    </row>
    <row r="144" spans="1:16" s="8" customFormat="1" ht="16.5" thickTop="1" thickBot="1" x14ac:dyDescent="0.3">
      <c r="A144" s="41">
        <v>1</v>
      </c>
      <c r="B144" s="41">
        <v>1</v>
      </c>
      <c r="C144" s="6" t="s">
        <v>256</v>
      </c>
      <c r="D144" s="41">
        <v>2</v>
      </c>
      <c r="E144" s="6" t="s">
        <v>290</v>
      </c>
      <c r="F144" s="25" t="s">
        <v>297</v>
      </c>
      <c r="G144" s="25" t="s">
        <v>259</v>
      </c>
      <c r="H144" s="25"/>
      <c r="I144" s="25"/>
      <c r="J144" s="25"/>
      <c r="K144" s="68" t="s">
        <v>122</v>
      </c>
      <c r="L144" s="60">
        <f>+L145+L148+L151</f>
        <v>0</v>
      </c>
      <c r="M144" s="48"/>
      <c r="N144" s="13">
        <f>+N145+N148+N151</f>
        <v>0</v>
      </c>
      <c r="O144" s="13">
        <f>+O145+O148+O151</f>
        <v>0</v>
      </c>
      <c r="P144" s="13"/>
    </row>
    <row r="145" spans="1:16" ht="16.5" thickTop="1" thickBot="1" x14ac:dyDescent="0.3">
      <c r="A145" s="82">
        <v>1</v>
      </c>
      <c r="B145" s="83">
        <v>1</v>
      </c>
      <c r="C145" s="83" t="s">
        <v>256</v>
      </c>
      <c r="D145" s="83">
        <v>2</v>
      </c>
      <c r="E145" s="83" t="s">
        <v>290</v>
      </c>
      <c r="F145" s="30" t="s">
        <v>297</v>
      </c>
      <c r="G145" s="30" t="s">
        <v>259</v>
      </c>
      <c r="H145" s="30" t="s">
        <v>259</v>
      </c>
      <c r="I145" s="30"/>
      <c r="J145" s="30"/>
      <c r="K145" s="69" t="s">
        <v>121</v>
      </c>
      <c r="L145" s="61">
        <f>SUM(L146:L147)</f>
        <v>0</v>
      </c>
      <c r="M145" s="49"/>
      <c r="N145" s="92">
        <f>SUM(N146:N147)</f>
        <v>0</v>
      </c>
      <c r="O145" s="32">
        <f>SUM(O146:O147)</f>
        <v>0</v>
      </c>
      <c r="P145" s="13"/>
    </row>
    <row r="146" spans="1:16" ht="16.5" thickTop="1" thickBot="1" x14ac:dyDescent="0.3">
      <c r="A146" s="84">
        <v>1</v>
      </c>
      <c r="B146" s="84">
        <v>1</v>
      </c>
      <c r="C146" s="85" t="s">
        <v>256</v>
      </c>
      <c r="D146" s="84">
        <v>2</v>
      </c>
      <c r="E146" s="85" t="s">
        <v>290</v>
      </c>
      <c r="F146" s="26" t="s">
        <v>297</v>
      </c>
      <c r="G146" s="26" t="s">
        <v>259</v>
      </c>
      <c r="H146" s="26" t="s">
        <v>259</v>
      </c>
      <c r="I146" s="26" t="s">
        <v>256</v>
      </c>
      <c r="J146" s="26"/>
      <c r="K146" s="70" t="s">
        <v>120</v>
      </c>
      <c r="L146" s="62"/>
      <c r="M146" s="50">
        <v>0.1</v>
      </c>
      <c r="N146" s="27">
        <f>+L146*M146</f>
        <v>0</v>
      </c>
      <c r="O146" s="27"/>
      <c r="P146" s="27"/>
    </row>
    <row r="147" spans="1:16" ht="16.5" thickTop="1" thickBot="1" x14ac:dyDescent="0.3">
      <c r="A147" s="84">
        <v>1</v>
      </c>
      <c r="B147" s="84">
        <v>1</v>
      </c>
      <c r="C147" s="85" t="s">
        <v>256</v>
      </c>
      <c r="D147" s="84">
        <v>2</v>
      </c>
      <c r="E147" s="85" t="s">
        <v>290</v>
      </c>
      <c r="F147" s="26" t="s">
        <v>297</v>
      </c>
      <c r="G147" s="26" t="s">
        <v>259</v>
      </c>
      <c r="H147" s="26" t="s">
        <v>259</v>
      </c>
      <c r="I147" s="26" t="s">
        <v>264</v>
      </c>
      <c r="J147" s="26"/>
      <c r="K147" s="70" t="s">
        <v>119</v>
      </c>
      <c r="L147" s="62"/>
      <c r="M147" s="50">
        <v>0.1</v>
      </c>
      <c r="N147" s="27">
        <f>+L147*M147</f>
        <v>0</v>
      </c>
      <c r="O147" s="27"/>
      <c r="P147" s="27"/>
    </row>
    <row r="148" spans="1:16" ht="16.5" thickTop="1" thickBot="1" x14ac:dyDescent="0.3">
      <c r="A148" s="82">
        <v>1</v>
      </c>
      <c r="B148" s="83">
        <v>1</v>
      </c>
      <c r="C148" s="83" t="s">
        <v>256</v>
      </c>
      <c r="D148" s="83">
        <v>2</v>
      </c>
      <c r="E148" s="83" t="s">
        <v>290</v>
      </c>
      <c r="F148" s="30" t="s">
        <v>297</v>
      </c>
      <c r="G148" s="30" t="s">
        <v>259</v>
      </c>
      <c r="H148" s="30" t="s">
        <v>265</v>
      </c>
      <c r="I148" s="30"/>
      <c r="J148" s="30"/>
      <c r="K148" s="69" t="s">
        <v>118</v>
      </c>
      <c r="L148" s="61">
        <f>SUM(L149:L150)</f>
        <v>0</v>
      </c>
      <c r="M148" s="49"/>
      <c r="N148" s="92">
        <f>SUM(N149:N150)</f>
        <v>0</v>
      </c>
      <c r="O148" s="32">
        <f>SUM(O149:O150)</f>
        <v>0</v>
      </c>
      <c r="P148" s="13"/>
    </row>
    <row r="149" spans="1:16" ht="16.5" thickTop="1" thickBot="1" x14ac:dyDescent="0.3">
      <c r="A149" s="84">
        <v>1</v>
      </c>
      <c r="B149" s="84">
        <v>1</v>
      </c>
      <c r="C149" s="85" t="s">
        <v>256</v>
      </c>
      <c r="D149" s="84">
        <v>2</v>
      </c>
      <c r="E149" s="85" t="s">
        <v>290</v>
      </c>
      <c r="F149" s="26" t="s">
        <v>297</v>
      </c>
      <c r="G149" s="26" t="s">
        <v>259</v>
      </c>
      <c r="H149" s="26" t="s">
        <v>265</v>
      </c>
      <c r="I149" s="26" t="s">
        <v>256</v>
      </c>
      <c r="J149" s="26"/>
      <c r="K149" s="70" t="s">
        <v>117</v>
      </c>
      <c r="L149" s="62"/>
      <c r="M149" s="50">
        <v>0.1</v>
      </c>
      <c r="N149" s="27">
        <f>+L149*M149</f>
        <v>0</v>
      </c>
      <c r="O149" s="27"/>
      <c r="P149" s="27"/>
    </row>
    <row r="150" spans="1:16" ht="16.5" thickTop="1" thickBot="1" x14ac:dyDescent="0.3">
      <c r="A150" s="84">
        <v>1</v>
      </c>
      <c r="B150" s="84">
        <v>1</v>
      </c>
      <c r="C150" s="85" t="s">
        <v>256</v>
      </c>
      <c r="D150" s="84">
        <v>2</v>
      </c>
      <c r="E150" s="85" t="s">
        <v>290</v>
      </c>
      <c r="F150" s="26" t="s">
        <v>297</v>
      </c>
      <c r="G150" s="26" t="s">
        <v>259</v>
      </c>
      <c r="H150" s="26" t="s">
        <v>265</v>
      </c>
      <c r="I150" s="26" t="s">
        <v>264</v>
      </c>
      <c r="J150" s="26"/>
      <c r="K150" s="70" t="s">
        <v>116</v>
      </c>
      <c r="L150" s="62"/>
      <c r="M150" s="50">
        <v>0.1</v>
      </c>
      <c r="N150" s="27">
        <f>+L150*M150</f>
        <v>0</v>
      </c>
      <c r="O150" s="27"/>
      <c r="P150" s="27"/>
    </row>
    <row r="151" spans="1:16" ht="16.5" thickTop="1" thickBot="1" x14ac:dyDescent="0.3">
      <c r="A151" s="82">
        <v>1</v>
      </c>
      <c r="B151" s="83">
        <v>1</v>
      </c>
      <c r="C151" s="83" t="s">
        <v>256</v>
      </c>
      <c r="D151" s="83">
        <v>2</v>
      </c>
      <c r="E151" s="83" t="s">
        <v>290</v>
      </c>
      <c r="F151" s="30" t="s">
        <v>297</v>
      </c>
      <c r="G151" s="30" t="s">
        <v>259</v>
      </c>
      <c r="H151" s="30" t="s">
        <v>282</v>
      </c>
      <c r="I151" s="30"/>
      <c r="J151" s="30"/>
      <c r="K151" s="69" t="s">
        <v>115</v>
      </c>
      <c r="L151" s="61">
        <f>SUM(L152:L153)</f>
        <v>0</v>
      </c>
      <c r="M151" s="49"/>
      <c r="N151" s="92">
        <f>SUM(N152:N153)</f>
        <v>0</v>
      </c>
      <c r="O151" s="32">
        <f>SUM(O152:O153)</f>
        <v>0</v>
      </c>
      <c r="P151" s="13"/>
    </row>
    <row r="152" spans="1:16" s="8" customFormat="1" ht="16.5" thickTop="1" thickBot="1" x14ac:dyDescent="0.3">
      <c r="A152" s="84">
        <v>1</v>
      </c>
      <c r="B152" s="84">
        <v>1</v>
      </c>
      <c r="C152" s="85" t="s">
        <v>256</v>
      </c>
      <c r="D152" s="84">
        <v>2</v>
      </c>
      <c r="E152" s="85" t="s">
        <v>290</v>
      </c>
      <c r="F152" s="26" t="s">
        <v>297</v>
      </c>
      <c r="G152" s="26" t="s">
        <v>259</v>
      </c>
      <c r="H152" s="26" t="s">
        <v>282</v>
      </c>
      <c r="I152" s="26" t="s">
        <v>256</v>
      </c>
      <c r="J152" s="25"/>
      <c r="K152" s="70" t="s">
        <v>114</v>
      </c>
      <c r="L152" s="60"/>
      <c r="M152" s="48">
        <v>0.1</v>
      </c>
      <c r="N152" s="27">
        <f>+L152*M152</f>
        <v>0</v>
      </c>
      <c r="O152" s="13"/>
      <c r="P152" s="13"/>
    </row>
    <row r="153" spans="1:16" s="8" customFormat="1" ht="16.5" thickTop="1" thickBot="1" x14ac:dyDescent="0.3">
      <c r="A153" s="84">
        <v>1</v>
      </c>
      <c r="B153" s="84">
        <v>1</v>
      </c>
      <c r="C153" s="85" t="s">
        <v>256</v>
      </c>
      <c r="D153" s="84">
        <v>2</v>
      </c>
      <c r="E153" s="85" t="s">
        <v>290</v>
      </c>
      <c r="F153" s="26" t="s">
        <v>297</v>
      </c>
      <c r="G153" s="26" t="s">
        <v>259</v>
      </c>
      <c r="H153" s="26" t="s">
        <v>282</v>
      </c>
      <c r="I153" s="26" t="s">
        <v>264</v>
      </c>
      <c r="J153" s="25"/>
      <c r="K153" s="70" t="s">
        <v>113</v>
      </c>
      <c r="L153" s="60"/>
      <c r="M153" s="48">
        <v>0.1</v>
      </c>
      <c r="N153" s="27">
        <f>+L153*M153</f>
        <v>0</v>
      </c>
      <c r="O153" s="13"/>
      <c r="P153" s="13"/>
    </row>
    <row r="154" spans="1:16" s="8" customFormat="1" ht="16.5" thickTop="1" thickBot="1" x14ac:dyDescent="0.3">
      <c r="A154" s="80">
        <v>1</v>
      </c>
      <c r="B154" s="80">
        <v>1</v>
      </c>
      <c r="C154" s="80" t="s">
        <v>256</v>
      </c>
      <c r="D154" s="81">
        <v>2</v>
      </c>
      <c r="E154" s="81" t="s">
        <v>290</v>
      </c>
      <c r="F154" s="23" t="s">
        <v>298</v>
      </c>
      <c r="G154" s="28"/>
      <c r="H154" s="23"/>
      <c r="I154" s="23"/>
      <c r="J154" s="23"/>
      <c r="K154" s="67" t="s">
        <v>299</v>
      </c>
      <c r="L154" s="54">
        <f>SUM(L155:L156)</f>
        <v>0</v>
      </c>
      <c r="M154" s="47"/>
      <c r="N154" s="91">
        <f>SUM(N155:N156)</f>
        <v>0</v>
      </c>
      <c r="O154" s="24">
        <f>SUM(O155:O156)</f>
        <v>0</v>
      </c>
      <c r="P154" s="13"/>
    </row>
    <row r="155" spans="1:16" s="8" customFormat="1" ht="16.5" thickTop="1" thickBot="1" x14ac:dyDescent="0.3">
      <c r="A155" s="84">
        <v>1</v>
      </c>
      <c r="B155" s="84">
        <v>1</v>
      </c>
      <c r="C155" s="85" t="s">
        <v>256</v>
      </c>
      <c r="D155" s="84">
        <v>2</v>
      </c>
      <c r="E155" s="85" t="s">
        <v>290</v>
      </c>
      <c r="F155" s="26" t="s">
        <v>298</v>
      </c>
      <c r="G155" s="26" t="s">
        <v>256</v>
      </c>
      <c r="H155" s="26"/>
      <c r="I155" s="26"/>
      <c r="J155" s="25"/>
      <c r="K155" s="70" t="s">
        <v>300</v>
      </c>
      <c r="L155" s="60"/>
      <c r="M155" s="48">
        <v>0.1</v>
      </c>
      <c r="N155" s="27">
        <f>+L155*M155</f>
        <v>0</v>
      </c>
      <c r="O155" s="13"/>
      <c r="P155" s="13"/>
    </row>
    <row r="156" spans="1:16" s="8" customFormat="1" ht="16.5" thickTop="1" thickBot="1" x14ac:dyDescent="0.3">
      <c r="A156" s="84">
        <v>1</v>
      </c>
      <c r="B156" s="84">
        <v>1</v>
      </c>
      <c r="C156" s="85" t="s">
        <v>256</v>
      </c>
      <c r="D156" s="84">
        <v>2</v>
      </c>
      <c r="E156" s="85" t="s">
        <v>290</v>
      </c>
      <c r="F156" s="26" t="s">
        <v>298</v>
      </c>
      <c r="G156" s="26" t="s">
        <v>264</v>
      </c>
      <c r="H156" s="26"/>
      <c r="I156" s="26"/>
      <c r="J156" s="25"/>
      <c r="K156" s="70" t="s">
        <v>301</v>
      </c>
      <c r="L156" s="60"/>
      <c r="M156" s="48">
        <v>0.1</v>
      </c>
      <c r="N156" s="27">
        <f>+L156*M156</f>
        <v>0</v>
      </c>
      <c r="O156" s="13"/>
      <c r="P156" s="13"/>
    </row>
    <row r="157" spans="1:16" s="8" customFormat="1" ht="16.5" thickTop="1" thickBot="1" x14ac:dyDescent="0.3">
      <c r="A157" s="74">
        <v>1</v>
      </c>
      <c r="B157" s="75" t="s">
        <v>256</v>
      </c>
      <c r="C157" s="75" t="s">
        <v>264</v>
      </c>
      <c r="D157" s="75"/>
      <c r="E157" s="75"/>
      <c r="F157" s="14"/>
      <c r="G157" s="14"/>
      <c r="H157" s="15"/>
      <c r="I157" s="15"/>
      <c r="J157" s="15"/>
      <c r="K157" s="64" t="s">
        <v>302</v>
      </c>
      <c r="L157" s="52">
        <f>+L158+L204+L220</f>
        <v>0</v>
      </c>
      <c r="M157" s="52"/>
      <c r="N157" s="16">
        <f>+N158+N204+N220</f>
        <v>0</v>
      </c>
      <c r="O157" s="16">
        <f>+O158+O204+O220</f>
        <v>0</v>
      </c>
      <c r="P157" s="13"/>
    </row>
    <row r="158" spans="1:16" s="8" customFormat="1" ht="16.5" thickTop="1" thickBot="1" x14ac:dyDescent="0.3">
      <c r="A158" s="76">
        <v>1</v>
      </c>
      <c r="B158" s="77">
        <v>1</v>
      </c>
      <c r="C158" s="77" t="s">
        <v>264</v>
      </c>
      <c r="D158" s="77" t="s">
        <v>259</v>
      </c>
      <c r="E158" s="77"/>
      <c r="F158" s="17"/>
      <c r="G158" s="17"/>
      <c r="H158" s="18"/>
      <c r="I158" s="18"/>
      <c r="J158" s="18"/>
      <c r="K158" s="65" t="s">
        <v>112</v>
      </c>
      <c r="L158" s="53">
        <f>+L159+L172</f>
        <v>0</v>
      </c>
      <c r="M158" s="53"/>
      <c r="N158" s="19">
        <f>+N159+N172</f>
        <v>0</v>
      </c>
      <c r="O158" s="19">
        <f>+O159+O172</f>
        <v>0</v>
      </c>
      <c r="P158" s="13"/>
    </row>
    <row r="159" spans="1:16" ht="16.5" thickTop="1" thickBot="1" x14ac:dyDescent="0.3">
      <c r="A159" s="78">
        <v>1</v>
      </c>
      <c r="B159" s="79">
        <v>1</v>
      </c>
      <c r="C159" s="79" t="s">
        <v>264</v>
      </c>
      <c r="D159" s="79" t="s">
        <v>259</v>
      </c>
      <c r="E159" s="79" t="s">
        <v>259</v>
      </c>
      <c r="F159" s="20"/>
      <c r="G159" s="20"/>
      <c r="H159" s="21"/>
      <c r="I159" s="21"/>
      <c r="J159" s="21"/>
      <c r="K159" s="66" t="s">
        <v>111</v>
      </c>
      <c r="L159" s="51">
        <f>+L160+L163+L166+L169</f>
        <v>0</v>
      </c>
      <c r="M159" s="51"/>
      <c r="N159" s="22">
        <f>+N160+N163+N166+N169</f>
        <v>0</v>
      </c>
      <c r="O159" s="22">
        <f>+O160+O163+O166+O169</f>
        <v>0</v>
      </c>
      <c r="P159" s="13"/>
    </row>
    <row r="160" spans="1:16" s="8" customFormat="1" ht="16.5" thickTop="1" thickBot="1" x14ac:dyDescent="0.3">
      <c r="A160" s="80">
        <v>1</v>
      </c>
      <c r="B160" s="80">
        <v>1</v>
      </c>
      <c r="C160" s="80" t="s">
        <v>264</v>
      </c>
      <c r="D160" s="81" t="s">
        <v>259</v>
      </c>
      <c r="E160" s="81" t="s">
        <v>259</v>
      </c>
      <c r="F160" s="23" t="s">
        <v>283</v>
      </c>
      <c r="G160" s="28"/>
      <c r="H160" s="23"/>
      <c r="I160" s="23"/>
      <c r="J160" s="23"/>
      <c r="K160" s="67" t="s">
        <v>110</v>
      </c>
      <c r="L160" s="54">
        <f>SUM(L161:L162)</f>
        <v>0</v>
      </c>
      <c r="M160" s="54"/>
      <c r="N160" s="91">
        <f>SUM(N161:N162)</f>
        <v>0</v>
      </c>
      <c r="O160" s="24">
        <f>SUM(O161:O162)</f>
        <v>0</v>
      </c>
      <c r="P160" s="13"/>
    </row>
    <row r="161" spans="1:16" s="8" customFormat="1" ht="16.5" thickTop="1" thickBot="1" x14ac:dyDescent="0.3">
      <c r="A161" s="84">
        <v>1</v>
      </c>
      <c r="B161" s="84">
        <v>1</v>
      </c>
      <c r="C161" s="85" t="s">
        <v>264</v>
      </c>
      <c r="D161" s="85" t="s">
        <v>259</v>
      </c>
      <c r="E161" s="85" t="s">
        <v>259</v>
      </c>
      <c r="F161" s="26" t="s">
        <v>283</v>
      </c>
      <c r="G161" s="26" t="s">
        <v>256</v>
      </c>
      <c r="H161" s="26"/>
      <c r="I161" s="26"/>
      <c r="J161" s="26"/>
      <c r="K161" s="70" t="s">
        <v>109</v>
      </c>
      <c r="L161" s="60"/>
      <c r="M161" s="48">
        <v>0.1</v>
      </c>
      <c r="N161" s="27">
        <f>+L161*M161</f>
        <v>0</v>
      </c>
      <c r="O161" s="13"/>
      <c r="P161" s="13"/>
    </row>
    <row r="162" spans="1:16" s="8" customFormat="1" ht="16.5" thickTop="1" thickBot="1" x14ac:dyDescent="0.3">
      <c r="A162" s="84">
        <v>1</v>
      </c>
      <c r="B162" s="84">
        <v>1</v>
      </c>
      <c r="C162" s="85" t="s">
        <v>264</v>
      </c>
      <c r="D162" s="85" t="s">
        <v>259</v>
      </c>
      <c r="E162" s="85" t="s">
        <v>259</v>
      </c>
      <c r="F162" s="26" t="s">
        <v>283</v>
      </c>
      <c r="G162" s="26" t="s">
        <v>264</v>
      </c>
      <c r="H162" s="26"/>
      <c r="I162" s="26"/>
      <c r="J162" s="26"/>
      <c r="K162" s="70" t="s">
        <v>108</v>
      </c>
      <c r="L162" s="60"/>
      <c r="M162" s="48">
        <v>0.1</v>
      </c>
      <c r="N162" s="27">
        <f>+L162*M162</f>
        <v>0</v>
      </c>
      <c r="O162" s="13"/>
      <c r="P162" s="13"/>
    </row>
    <row r="163" spans="1:16" s="8" customFormat="1" ht="16.5" thickTop="1" thickBot="1" x14ac:dyDescent="0.3">
      <c r="A163" s="80">
        <v>1</v>
      </c>
      <c r="B163" s="80">
        <v>1</v>
      </c>
      <c r="C163" s="80" t="s">
        <v>264</v>
      </c>
      <c r="D163" s="81" t="s">
        <v>259</v>
      </c>
      <c r="E163" s="81" t="s">
        <v>259</v>
      </c>
      <c r="F163" s="23" t="s">
        <v>287</v>
      </c>
      <c r="G163" s="28"/>
      <c r="H163" s="23"/>
      <c r="I163" s="23"/>
      <c r="J163" s="23"/>
      <c r="K163" s="67" t="s">
        <v>107</v>
      </c>
      <c r="L163" s="54">
        <f>SUM(L164:L165)</f>
        <v>0</v>
      </c>
      <c r="M163" s="47"/>
      <c r="N163" s="13">
        <f>SUM(N164:N165)</f>
        <v>0</v>
      </c>
      <c r="O163" s="24">
        <f>SUM(O164:O165)</f>
        <v>0</v>
      </c>
      <c r="P163" s="13"/>
    </row>
    <row r="164" spans="1:16" s="8" customFormat="1" ht="16.5" thickTop="1" thickBot="1" x14ac:dyDescent="0.3">
      <c r="A164" s="84">
        <v>1</v>
      </c>
      <c r="B164" s="84">
        <v>1</v>
      </c>
      <c r="C164" s="85" t="s">
        <v>264</v>
      </c>
      <c r="D164" s="85" t="s">
        <v>259</v>
      </c>
      <c r="E164" s="85" t="s">
        <v>259</v>
      </c>
      <c r="F164" s="26" t="s">
        <v>287</v>
      </c>
      <c r="G164" s="26" t="s">
        <v>256</v>
      </c>
      <c r="H164" s="26"/>
      <c r="I164" s="26"/>
      <c r="J164" s="26"/>
      <c r="K164" s="70" t="s">
        <v>106</v>
      </c>
      <c r="L164" s="60"/>
      <c r="M164" s="48">
        <v>0.1</v>
      </c>
      <c r="N164" s="27">
        <f>+L164*M164</f>
        <v>0</v>
      </c>
      <c r="O164" s="13"/>
      <c r="P164" s="13"/>
    </row>
    <row r="165" spans="1:16" s="8" customFormat="1" ht="16.5" thickTop="1" thickBot="1" x14ac:dyDescent="0.3">
      <c r="A165" s="84">
        <v>1</v>
      </c>
      <c r="B165" s="84">
        <v>1</v>
      </c>
      <c r="C165" s="85" t="s">
        <v>264</v>
      </c>
      <c r="D165" s="85" t="s">
        <v>259</v>
      </c>
      <c r="E165" s="85" t="s">
        <v>259</v>
      </c>
      <c r="F165" s="26" t="s">
        <v>287</v>
      </c>
      <c r="G165" s="26" t="s">
        <v>264</v>
      </c>
      <c r="H165" s="26"/>
      <c r="I165" s="26"/>
      <c r="J165" s="26"/>
      <c r="K165" s="70" t="s">
        <v>105</v>
      </c>
      <c r="L165" s="60"/>
      <c r="M165" s="48">
        <v>0.1</v>
      </c>
      <c r="N165" s="27">
        <f>+L165*M165</f>
        <v>0</v>
      </c>
      <c r="O165" s="13"/>
      <c r="P165" s="13"/>
    </row>
    <row r="166" spans="1:16" s="8" customFormat="1" ht="16.5" thickTop="1" thickBot="1" x14ac:dyDescent="0.3">
      <c r="A166" s="80">
        <v>1</v>
      </c>
      <c r="B166" s="80">
        <v>1</v>
      </c>
      <c r="C166" s="80" t="s">
        <v>264</v>
      </c>
      <c r="D166" s="81" t="s">
        <v>259</v>
      </c>
      <c r="E166" s="81" t="s">
        <v>259</v>
      </c>
      <c r="F166" s="23" t="s">
        <v>295</v>
      </c>
      <c r="G166" s="28"/>
      <c r="H166" s="23"/>
      <c r="I166" s="23"/>
      <c r="J166" s="23"/>
      <c r="K166" s="67" t="s">
        <v>104</v>
      </c>
      <c r="L166" s="54">
        <f>SUM(L167:L168)</f>
        <v>0</v>
      </c>
      <c r="M166" s="47"/>
      <c r="N166" s="91">
        <f>SUM(N167:N168)</f>
        <v>0</v>
      </c>
      <c r="O166" s="24">
        <f>SUM(O167:O168)</f>
        <v>0</v>
      </c>
      <c r="P166" s="13"/>
    </row>
    <row r="167" spans="1:16" s="8" customFormat="1" ht="16.5" thickTop="1" thickBot="1" x14ac:dyDescent="0.3">
      <c r="A167" s="84">
        <v>1</v>
      </c>
      <c r="B167" s="84">
        <v>1</v>
      </c>
      <c r="C167" s="85" t="s">
        <v>264</v>
      </c>
      <c r="D167" s="85" t="s">
        <v>259</v>
      </c>
      <c r="E167" s="85" t="s">
        <v>259</v>
      </c>
      <c r="F167" s="26" t="s">
        <v>295</v>
      </c>
      <c r="G167" s="26" t="s">
        <v>256</v>
      </c>
      <c r="H167" s="26"/>
      <c r="I167" s="26"/>
      <c r="J167" s="26"/>
      <c r="K167" s="70" t="s">
        <v>103</v>
      </c>
      <c r="L167" s="60"/>
      <c r="M167" s="48">
        <v>0.1</v>
      </c>
      <c r="N167" s="27">
        <f>+L167*M167</f>
        <v>0</v>
      </c>
      <c r="O167" s="13"/>
      <c r="P167" s="13"/>
    </row>
    <row r="168" spans="1:16" s="8" customFormat="1" ht="16.5" thickTop="1" thickBot="1" x14ac:dyDescent="0.3">
      <c r="A168" s="84">
        <v>1</v>
      </c>
      <c r="B168" s="84">
        <v>1</v>
      </c>
      <c r="C168" s="85" t="s">
        <v>264</v>
      </c>
      <c r="D168" s="85" t="s">
        <v>259</v>
      </c>
      <c r="E168" s="85" t="s">
        <v>259</v>
      </c>
      <c r="F168" s="26" t="s">
        <v>295</v>
      </c>
      <c r="G168" s="26" t="s">
        <v>264</v>
      </c>
      <c r="H168" s="26"/>
      <c r="I168" s="26"/>
      <c r="J168" s="26"/>
      <c r="K168" s="70" t="s">
        <v>102</v>
      </c>
      <c r="L168" s="60"/>
      <c r="M168" s="48">
        <v>0.1</v>
      </c>
      <c r="N168" s="27">
        <f>+L168*M168</f>
        <v>0</v>
      </c>
      <c r="O168" s="13"/>
      <c r="P168" s="13"/>
    </row>
    <row r="169" spans="1:16" s="8" customFormat="1" ht="16.5" thickTop="1" thickBot="1" x14ac:dyDescent="0.3">
      <c r="A169" s="80">
        <v>1</v>
      </c>
      <c r="B169" s="80">
        <v>1</v>
      </c>
      <c r="C169" s="80" t="s">
        <v>264</v>
      </c>
      <c r="D169" s="81" t="s">
        <v>259</v>
      </c>
      <c r="E169" s="81" t="s">
        <v>259</v>
      </c>
      <c r="F169" s="23" t="s">
        <v>303</v>
      </c>
      <c r="G169" s="28"/>
      <c r="H169" s="23"/>
      <c r="I169" s="23"/>
      <c r="J169" s="23"/>
      <c r="K169" s="67" t="s">
        <v>304</v>
      </c>
      <c r="L169" s="54">
        <f>SUM(L170:L171)</f>
        <v>0</v>
      </c>
      <c r="M169" s="47"/>
      <c r="N169" s="91">
        <f>SUM(N170:N171)</f>
        <v>0</v>
      </c>
      <c r="O169" s="24">
        <f>SUM(O170:O171)</f>
        <v>0</v>
      </c>
      <c r="P169" s="13"/>
    </row>
    <row r="170" spans="1:16" s="8" customFormat="1" ht="16.5" thickTop="1" thickBot="1" x14ac:dyDescent="0.3">
      <c r="A170" s="84">
        <v>1</v>
      </c>
      <c r="B170" s="84">
        <v>1</v>
      </c>
      <c r="C170" s="85" t="s">
        <v>264</v>
      </c>
      <c r="D170" s="85" t="s">
        <v>259</v>
      </c>
      <c r="E170" s="85" t="s">
        <v>259</v>
      </c>
      <c r="F170" s="26" t="s">
        <v>303</v>
      </c>
      <c r="G170" s="26" t="s">
        <v>256</v>
      </c>
      <c r="H170" s="26"/>
      <c r="I170" s="26"/>
      <c r="J170" s="26"/>
      <c r="K170" s="70" t="s">
        <v>305</v>
      </c>
      <c r="L170" s="60"/>
      <c r="M170" s="48">
        <v>0.1</v>
      </c>
      <c r="N170" s="27">
        <f>+L170*M170</f>
        <v>0</v>
      </c>
      <c r="O170" s="13"/>
      <c r="P170" s="13"/>
    </row>
    <row r="171" spans="1:16" s="8" customFormat="1" ht="16.5" thickTop="1" thickBot="1" x14ac:dyDescent="0.3">
      <c r="A171" s="84">
        <v>1</v>
      </c>
      <c r="B171" s="84">
        <v>1</v>
      </c>
      <c r="C171" s="85" t="s">
        <v>264</v>
      </c>
      <c r="D171" s="85" t="s">
        <v>259</v>
      </c>
      <c r="E171" s="85" t="s">
        <v>259</v>
      </c>
      <c r="F171" s="26" t="s">
        <v>303</v>
      </c>
      <c r="G171" s="26" t="s">
        <v>264</v>
      </c>
      <c r="H171" s="26"/>
      <c r="I171" s="26"/>
      <c r="J171" s="26"/>
      <c r="K171" s="70" t="s">
        <v>306</v>
      </c>
      <c r="L171" s="60"/>
      <c r="M171" s="48">
        <v>0.1</v>
      </c>
      <c r="N171" s="27">
        <f>+L171*M171</f>
        <v>0</v>
      </c>
      <c r="O171" s="13"/>
      <c r="P171" s="13"/>
    </row>
    <row r="172" spans="1:16" ht="16.5" thickTop="1" thickBot="1" x14ac:dyDescent="0.3">
      <c r="A172" s="78">
        <v>1</v>
      </c>
      <c r="B172" s="79">
        <v>1</v>
      </c>
      <c r="C172" s="79" t="s">
        <v>264</v>
      </c>
      <c r="D172" s="79" t="s">
        <v>259</v>
      </c>
      <c r="E172" s="79" t="s">
        <v>265</v>
      </c>
      <c r="F172" s="20"/>
      <c r="G172" s="20"/>
      <c r="H172" s="21"/>
      <c r="I172" s="21"/>
      <c r="J172" s="21"/>
      <c r="K172" s="66" t="s">
        <v>101</v>
      </c>
      <c r="L172" s="51">
        <f>+L173+L187+L197</f>
        <v>0</v>
      </c>
      <c r="M172" s="46"/>
      <c r="N172" s="22">
        <f>+N173+N187+N197</f>
        <v>0</v>
      </c>
      <c r="O172" s="22">
        <f>+O173+O187+O197</f>
        <v>0</v>
      </c>
      <c r="P172" s="13"/>
    </row>
    <row r="173" spans="1:16" s="8" customFormat="1" ht="16.5" thickTop="1" thickBot="1" x14ac:dyDescent="0.3">
      <c r="A173" s="80">
        <v>1</v>
      </c>
      <c r="B173" s="80">
        <v>1</v>
      </c>
      <c r="C173" s="80" t="s">
        <v>264</v>
      </c>
      <c r="D173" s="81" t="s">
        <v>259</v>
      </c>
      <c r="E173" s="81" t="s">
        <v>265</v>
      </c>
      <c r="F173" s="23" t="s">
        <v>283</v>
      </c>
      <c r="G173" s="28"/>
      <c r="H173" s="23"/>
      <c r="I173" s="23"/>
      <c r="J173" s="23"/>
      <c r="K173" s="67" t="s">
        <v>100</v>
      </c>
      <c r="L173" s="54">
        <f>+L174+L177+L180</f>
        <v>0</v>
      </c>
      <c r="M173" s="47"/>
      <c r="N173" s="91">
        <f>+N174+N177+N180</f>
        <v>0</v>
      </c>
      <c r="O173" s="24">
        <f>+O174+O177+O180</f>
        <v>0</v>
      </c>
      <c r="P173" s="13"/>
    </row>
    <row r="174" spans="1:16" s="8" customFormat="1" ht="16.5" thickTop="1" thickBot="1" x14ac:dyDescent="0.3">
      <c r="A174" s="41">
        <v>1</v>
      </c>
      <c r="B174" s="41">
        <v>1</v>
      </c>
      <c r="C174" s="6" t="s">
        <v>264</v>
      </c>
      <c r="D174" s="41" t="s">
        <v>259</v>
      </c>
      <c r="E174" s="6" t="s">
        <v>265</v>
      </c>
      <c r="F174" s="25" t="s">
        <v>283</v>
      </c>
      <c r="G174" s="25" t="s">
        <v>259</v>
      </c>
      <c r="H174" s="25"/>
      <c r="I174" s="25"/>
      <c r="J174" s="25"/>
      <c r="K174" s="68" t="s">
        <v>99</v>
      </c>
      <c r="L174" s="60">
        <f>SUM(L175:L176)</f>
        <v>0</v>
      </c>
      <c r="M174" s="48"/>
      <c r="N174" s="13">
        <f>SUM(N175:N176)</f>
        <v>0</v>
      </c>
      <c r="O174" s="13">
        <f>SUM(O175:O176)</f>
        <v>0</v>
      </c>
      <c r="P174" s="13"/>
    </row>
    <row r="175" spans="1:16" s="8" customFormat="1" ht="16.5" thickTop="1" thickBot="1" x14ac:dyDescent="0.3">
      <c r="A175" s="84">
        <v>1</v>
      </c>
      <c r="B175" s="84">
        <v>1</v>
      </c>
      <c r="C175" s="85" t="s">
        <v>264</v>
      </c>
      <c r="D175" s="85" t="s">
        <v>259</v>
      </c>
      <c r="E175" s="85" t="s">
        <v>265</v>
      </c>
      <c r="F175" s="26" t="s">
        <v>283</v>
      </c>
      <c r="G175" s="26" t="s">
        <v>259</v>
      </c>
      <c r="H175" s="26" t="s">
        <v>256</v>
      </c>
      <c r="I175" s="26"/>
      <c r="J175" s="26"/>
      <c r="K175" s="70" t="s">
        <v>98</v>
      </c>
      <c r="L175" s="60"/>
      <c r="M175" s="48">
        <v>0.1</v>
      </c>
      <c r="N175" s="27">
        <f>+L175*M175</f>
        <v>0</v>
      </c>
      <c r="O175" s="13"/>
      <c r="P175" s="13"/>
    </row>
    <row r="176" spans="1:16" s="8" customFormat="1" ht="16.5" thickTop="1" thickBot="1" x14ac:dyDescent="0.3">
      <c r="A176" s="84">
        <v>1</v>
      </c>
      <c r="B176" s="84">
        <v>1</v>
      </c>
      <c r="C176" s="85" t="s">
        <v>264</v>
      </c>
      <c r="D176" s="85" t="s">
        <v>259</v>
      </c>
      <c r="E176" s="85" t="s">
        <v>265</v>
      </c>
      <c r="F176" s="26" t="s">
        <v>283</v>
      </c>
      <c r="G176" s="26" t="s">
        <v>259</v>
      </c>
      <c r="H176" s="26" t="s">
        <v>264</v>
      </c>
      <c r="I176" s="26"/>
      <c r="J176" s="26"/>
      <c r="K176" s="70" t="s">
        <v>97</v>
      </c>
      <c r="L176" s="60"/>
      <c r="M176" s="48">
        <v>0.1</v>
      </c>
      <c r="N176" s="27">
        <f>+L176*M176</f>
        <v>0</v>
      </c>
      <c r="O176" s="13"/>
      <c r="P176" s="13"/>
    </row>
    <row r="177" spans="1:16" s="8" customFormat="1" ht="16.5" thickTop="1" thickBot="1" x14ac:dyDescent="0.3">
      <c r="A177" s="41">
        <v>1</v>
      </c>
      <c r="B177" s="41">
        <v>1</v>
      </c>
      <c r="C177" s="6" t="s">
        <v>264</v>
      </c>
      <c r="D177" s="41" t="s">
        <v>259</v>
      </c>
      <c r="E177" s="6" t="s">
        <v>265</v>
      </c>
      <c r="F177" s="25" t="s">
        <v>283</v>
      </c>
      <c r="G177" s="25" t="s">
        <v>265</v>
      </c>
      <c r="H177" s="25"/>
      <c r="I177" s="25"/>
      <c r="J177" s="25"/>
      <c r="K177" s="68" t="s">
        <v>96</v>
      </c>
      <c r="L177" s="60">
        <f>SUM(L178:L179)</f>
        <v>0</v>
      </c>
      <c r="M177" s="48"/>
      <c r="N177" s="13">
        <f>SUM(N178:N179)</f>
        <v>0</v>
      </c>
      <c r="O177" s="13">
        <f>SUM(O178:O179)</f>
        <v>0</v>
      </c>
      <c r="P177" s="13"/>
    </row>
    <row r="178" spans="1:16" s="8" customFormat="1" ht="16.5" thickTop="1" thickBot="1" x14ac:dyDescent="0.3">
      <c r="A178" s="84">
        <v>1</v>
      </c>
      <c r="B178" s="84">
        <v>1</v>
      </c>
      <c r="C178" s="85" t="s">
        <v>264</v>
      </c>
      <c r="D178" s="85" t="s">
        <v>259</v>
      </c>
      <c r="E178" s="85" t="s">
        <v>265</v>
      </c>
      <c r="F178" s="26" t="s">
        <v>283</v>
      </c>
      <c r="G178" s="26" t="s">
        <v>265</v>
      </c>
      <c r="H178" s="26" t="s">
        <v>256</v>
      </c>
      <c r="I178" s="26"/>
      <c r="J178" s="26"/>
      <c r="K178" s="70" t="s">
        <v>95</v>
      </c>
      <c r="L178" s="60"/>
      <c r="M178" s="48">
        <v>0.1</v>
      </c>
      <c r="N178" s="27">
        <f>+L178*M178</f>
        <v>0</v>
      </c>
      <c r="O178" s="13"/>
      <c r="P178" s="13"/>
    </row>
    <row r="179" spans="1:16" s="8" customFormat="1" ht="16.5" thickTop="1" thickBot="1" x14ac:dyDescent="0.3">
      <c r="A179" s="84">
        <v>1</v>
      </c>
      <c r="B179" s="84">
        <v>1</v>
      </c>
      <c r="C179" s="85" t="s">
        <v>264</v>
      </c>
      <c r="D179" s="85" t="s">
        <v>259</v>
      </c>
      <c r="E179" s="85" t="s">
        <v>265</v>
      </c>
      <c r="F179" s="26" t="s">
        <v>283</v>
      </c>
      <c r="G179" s="26" t="s">
        <v>265</v>
      </c>
      <c r="H179" s="26" t="s">
        <v>264</v>
      </c>
      <c r="I179" s="26"/>
      <c r="J179" s="26"/>
      <c r="K179" s="70" t="s">
        <v>94</v>
      </c>
      <c r="L179" s="60"/>
      <c r="M179" s="48">
        <v>0.1</v>
      </c>
      <c r="N179" s="27">
        <f>+L179*M179</f>
        <v>0</v>
      </c>
      <c r="O179" s="13"/>
      <c r="P179" s="13"/>
    </row>
    <row r="180" spans="1:16" s="8" customFormat="1" ht="16.5" thickTop="1" thickBot="1" x14ac:dyDescent="0.3">
      <c r="A180" s="41">
        <v>1</v>
      </c>
      <c r="B180" s="41">
        <v>1</v>
      </c>
      <c r="C180" s="6" t="s">
        <v>264</v>
      </c>
      <c r="D180" s="41" t="s">
        <v>259</v>
      </c>
      <c r="E180" s="6" t="s">
        <v>265</v>
      </c>
      <c r="F180" s="25" t="s">
        <v>283</v>
      </c>
      <c r="G180" s="25" t="s">
        <v>282</v>
      </c>
      <c r="H180" s="25"/>
      <c r="I180" s="25"/>
      <c r="J180" s="25"/>
      <c r="K180" s="68" t="s">
        <v>93</v>
      </c>
      <c r="L180" s="60">
        <f>+L181+L184</f>
        <v>0</v>
      </c>
      <c r="M180" s="48"/>
      <c r="N180" s="13">
        <f>+N181+N184</f>
        <v>0</v>
      </c>
      <c r="O180" s="13">
        <f>+O181+O184</f>
        <v>0</v>
      </c>
      <c r="P180" s="13"/>
    </row>
    <row r="181" spans="1:16" ht="16.5" thickTop="1" thickBot="1" x14ac:dyDescent="0.3">
      <c r="A181" s="84">
        <v>1</v>
      </c>
      <c r="B181" s="84">
        <v>1</v>
      </c>
      <c r="C181" s="85" t="s">
        <v>264</v>
      </c>
      <c r="D181" s="85" t="s">
        <v>259</v>
      </c>
      <c r="E181" s="85" t="s">
        <v>265</v>
      </c>
      <c r="F181" s="26" t="s">
        <v>283</v>
      </c>
      <c r="G181" s="26" t="s">
        <v>282</v>
      </c>
      <c r="H181" s="26" t="s">
        <v>259</v>
      </c>
      <c r="I181" s="26"/>
      <c r="J181" s="26"/>
      <c r="K181" s="70" t="s">
        <v>92</v>
      </c>
      <c r="L181" s="62">
        <f>SUM(L182:L183)</f>
        <v>0</v>
      </c>
      <c r="M181" s="50"/>
      <c r="N181" s="27">
        <f>SUM(N182:N183)</f>
        <v>0</v>
      </c>
      <c r="O181" s="27">
        <f>SUM(O182:O183)</f>
        <v>0</v>
      </c>
      <c r="P181" s="27"/>
    </row>
    <row r="182" spans="1:16" ht="16.5" thickTop="1" thickBot="1" x14ac:dyDescent="0.3">
      <c r="A182" s="84">
        <v>1</v>
      </c>
      <c r="B182" s="84">
        <v>1</v>
      </c>
      <c r="C182" s="85" t="s">
        <v>264</v>
      </c>
      <c r="D182" s="85" t="s">
        <v>259</v>
      </c>
      <c r="E182" s="85" t="s">
        <v>265</v>
      </c>
      <c r="F182" s="26" t="s">
        <v>283</v>
      </c>
      <c r="G182" s="26" t="s">
        <v>282</v>
      </c>
      <c r="H182" s="26" t="s">
        <v>259</v>
      </c>
      <c r="I182" s="26" t="s">
        <v>256</v>
      </c>
      <c r="J182" s="26"/>
      <c r="K182" s="70" t="s">
        <v>91</v>
      </c>
      <c r="L182" s="62"/>
      <c r="M182" s="50">
        <v>0.1</v>
      </c>
      <c r="N182" s="27">
        <f>+L182*M182</f>
        <v>0</v>
      </c>
      <c r="O182" s="27"/>
      <c r="P182" s="27"/>
    </row>
    <row r="183" spans="1:16" ht="16.5" thickTop="1" thickBot="1" x14ac:dyDescent="0.3">
      <c r="A183" s="84">
        <v>1</v>
      </c>
      <c r="B183" s="84">
        <v>1</v>
      </c>
      <c r="C183" s="85" t="s">
        <v>264</v>
      </c>
      <c r="D183" s="85" t="s">
        <v>259</v>
      </c>
      <c r="E183" s="85" t="s">
        <v>265</v>
      </c>
      <c r="F183" s="26" t="s">
        <v>283</v>
      </c>
      <c r="G183" s="26" t="s">
        <v>282</v>
      </c>
      <c r="H183" s="26" t="s">
        <v>259</v>
      </c>
      <c r="I183" s="26" t="s">
        <v>264</v>
      </c>
      <c r="J183" s="26"/>
      <c r="K183" s="70" t="s">
        <v>90</v>
      </c>
      <c r="L183" s="62"/>
      <c r="M183" s="50">
        <v>0.1</v>
      </c>
      <c r="N183" s="27">
        <f>+L183*M183</f>
        <v>0</v>
      </c>
      <c r="O183" s="27"/>
      <c r="P183" s="27"/>
    </row>
    <row r="184" spans="1:16" ht="16.5" thickTop="1" thickBot="1" x14ac:dyDescent="0.3">
      <c r="A184" s="84">
        <v>1</v>
      </c>
      <c r="B184" s="84">
        <v>1</v>
      </c>
      <c r="C184" s="85" t="s">
        <v>264</v>
      </c>
      <c r="D184" s="85" t="s">
        <v>259</v>
      </c>
      <c r="E184" s="85" t="s">
        <v>265</v>
      </c>
      <c r="F184" s="26" t="s">
        <v>283</v>
      </c>
      <c r="G184" s="26" t="s">
        <v>282</v>
      </c>
      <c r="H184" s="26" t="s">
        <v>265</v>
      </c>
      <c r="I184" s="26"/>
      <c r="J184" s="26"/>
      <c r="K184" s="70" t="s">
        <v>89</v>
      </c>
      <c r="L184" s="62">
        <f>SUM(L185:L186)</f>
        <v>0</v>
      </c>
      <c r="M184" s="50"/>
      <c r="N184" s="27">
        <f>SUM(N185:N186)</f>
        <v>0</v>
      </c>
      <c r="O184" s="27">
        <f>SUM(O185:O186)</f>
        <v>0</v>
      </c>
      <c r="P184" s="27"/>
    </row>
    <row r="185" spans="1:16" ht="16.5" thickTop="1" thickBot="1" x14ac:dyDescent="0.3">
      <c r="A185" s="84">
        <v>1</v>
      </c>
      <c r="B185" s="84">
        <v>1</v>
      </c>
      <c r="C185" s="85" t="s">
        <v>264</v>
      </c>
      <c r="D185" s="85" t="s">
        <v>259</v>
      </c>
      <c r="E185" s="85" t="s">
        <v>265</v>
      </c>
      <c r="F185" s="26" t="s">
        <v>283</v>
      </c>
      <c r="G185" s="26" t="s">
        <v>282</v>
      </c>
      <c r="H185" s="26" t="s">
        <v>265</v>
      </c>
      <c r="I185" s="26" t="s">
        <v>256</v>
      </c>
      <c r="J185" s="26"/>
      <c r="K185" s="70" t="s">
        <v>88</v>
      </c>
      <c r="L185" s="62"/>
      <c r="M185" s="50">
        <v>0.1</v>
      </c>
      <c r="N185" s="27">
        <f>+L185*M185</f>
        <v>0</v>
      </c>
      <c r="O185" s="27"/>
      <c r="P185" s="27"/>
    </row>
    <row r="186" spans="1:16" ht="16.5" thickTop="1" thickBot="1" x14ac:dyDescent="0.3">
      <c r="A186" s="84">
        <v>1</v>
      </c>
      <c r="B186" s="84">
        <v>1</v>
      </c>
      <c r="C186" s="85" t="s">
        <v>264</v>
      </c>
      <c r="D186" s="85" t="s">
        <v>259</v>
      </c>
      <c r="E186" s="85" t="s">
        <v>265</v>
      </c>
      <c r="F186" s="26" t="s">
        <v>283</v>
      </c>
      <c r="G186" s="26" t="s">
        <v>282</v>
      </c>
      <c r="H186" s="26" t="s">
        <v>265</v>
      </c>
      <c r="I186" s="26" t="s">
        <v>264</v>
      </c>
      <c r="J186" s="26"/>
      <c r="K186" s="70" t="s">
        <v>87</v>
      </c>
      <c r="L186" s="62"/>
      <c r="M186" s="50">
        <v>0.1</v>
      </c>
      <c r="N186" s="27">
        <f>+L186*M186</f>
        <v>0</v>
      </c>
      <c r="O186" s="27"/>
      <c r="P186" s="27"/>
    </row>
    <row r="187" spans="1:16" s="8" customFormat="1" ht="16.5" thickTop="1" thickBot="1" x14ac:dyDescent="0.3">
      <c r="A187" s="80">
        <v>1</v>
      </c>
      <c r="B187" s="80">
        <v>1</v>
      </c>
      <c r="C187" s="80" t="s">
        <v>264</v>
      </c>
      <c r="D187" s="81" t="s">
        <v>259</v>
      </c>
      <c r="E187" s="81" t="s">
        <v>265</v>
      </c>
      <c r="F187" s="23" t="s">
        <v>287</v>
      </c>
      <c r="G187" s="28"/>
      <c r="H187" s="23"/>
      <c r="I187" s="23"/>
      <c r="J187" s="23"/>
      <c r="K187" s="67" t="s">
        <v>86</v>
      </c>
      <c r="L187" s="54">
        <f>+L188+L191+L194</f>
        <v>0</v>
      </c>
      <c r="M187" s="47"/>
      <c r="N187" s="91">
        <f>+N188+N191+N194</f>
        <v>0</v>
      </c>
      <c r="O187" s="24">
        <f>+O188+O191+O194</f>
        <v>0</v>
      </c>
      <c r="P187" s="13"/>
    </row>
    <row r="188" spans="1:16" s="8" customFormat="1" ht="16.5" thickTop="1" thickBot="1" x14ac:dyDescent="0.3">
      <c r="A188" s="41">
        <v>1</v>
      </c>
      <c r="B188" s="41">
        <v>1</v>
      </c>
      <c r="C188" s="6" t="s">
        <v>264</v>
      </c>
      <c r="D188" s="41" t="s">
        <v>259</v>
      </c>
      <c r="E188" s="6" t="s">
        <v>265</v>
      </c>
      <c r="F188" s="25" t="s">
        <v>287</v>
      </c>
      <c r="G188" s="25" t="s">
        <v>259</v>
      </c>
      <c r="H188" s="25"/>
      <c r="I188" s="25"/>
      <c r="J188" s="25"/>
      <c r="K188" s="68" t="s">
        <v>85</v>
      </c>
      <c r="L188" s="60">
        <f>SUM(L189:L190)</f>
        <v>0</v>
      </c>
      <c r="M188" s="48"/>
      <c r="N188" s="13">
        <f>SUM(N189:N190)</f>
        <v>0</v>
      </c>
      <c r="O188" s="13">
        <f>SUM(O189:O190)</f>
        <v>0</v>
      </c>
      <c r="P188" s="13"/>
    </row>
    <row r="189" spans="1:16" ht="16.5" thickTop="1" thickBot="1" x14ac:dyDescent="0.3">
      <c r="A189" s="84">
        <v>1</v>
      </c>
      <c r="B189" s="84">
        <v>1</v>
      </c>
      <c r="C189" s="85" t="s">
        <v>264</v>
      </c>
      <c r="D189" s="85" t="s">
        <v>259</v>
      </c>
      <c r="E189" s="85" t="s">
        <v>265</v>
      </c>
      <c r="F189" s="26" t="s">
        <v>287</v>
      </c>
      <c r="G189" s="26" t="s">
        <v>259</v>
      </c>
      <c r="H189" s="26" t="s">
        <v>256</v>
      </c>
      <c r="I189" s="26"/>
      <c r="J189" s="26"/>
      <c r="K189" s="70" t="s">
        <v>84</v>
      </c>
      <c r="L189" s="62"/>
      <c r="M189" s="50">
        <v>0.1</v>
      </c>
      <c r="N189" s="27">
        <f>+L189*M189</f>
        <v>0</v>
      </c>
      <c r="O189" s="27"/>
      <c r="P189" s="27"/>
    </row>
    <row r="190" spans="1:16" ht="16.5" thickTop="1" thickBot="1" x14ac:dyDescent="0.3">
      <c r="A190" s="84">
        <v>1</v>
      </c>
      <c r="B190" s="84">
        <v>1</v>
      </c>
      <c r="C190" s="85" t="s">
        <v>264</v>
      </c>
      <c r="D190" s="85" t="s">
        <v>259</v>
      </c>
      <c r="E190" s="85" t="s">
        <v>265</v>
      </c>
      <c r="F190" s="26" t="s">
        <v>287</v>
      </c>
      <c r="G190" s="26" t="s">
        <v>259</v>
      </c>
      <c r="H190" s="26" t="s">
        <v>264</v>
      </c>
      <c r="I190" s="26"/>
      <c r="J190" s="26"/>
      <c r="K190" s="70" t="s">
        <v>83</v>
      </c>
      <c r="L190" s="62"/>
      <c r="M190" s="50">
        <v>0.1</v>
      </c>
      <c r="N190" s="27">
        <f>+L190*M190</f>
        <v>0</v>
      </c>
      <c r="O190" s="27"/>
      <c r="P190" s="27"/>
    </row>
    <row r="191" spans="1:16" s="8" customFormat="1" ht="16.5" thickTop="1" thickBot="1" x14ac:dyDescent="0.3">
      <c r="A191" s="41">
        <v>1</v>
      </c>
      <c r="B191" s="41">
        <v>1</v>
      </c>
      <c r="C191" s="6" t="s">
        <v>264</v>
      </c>
      <c r="D191" s="41" t="s">
        <v>259</v>
      </c>
      <c r="E191" s="6" t="s">
        <v>265</v>
      </c>
      <c r="F191" s="25" t="s">
        <v>287</v>
      </c>
      <c r="G191" s="25" t="s">
        <v>265</v>
      </c>
      <c r="H191" s="25"/>
      <c r="I191" s="25"/>
      <c r="J191" s="25"/>
      <c r="K191" s="68" t="s">
        <v>82</v>
      </c>
      <c r="L191" s="60">
        <f>SUM(L192:L193)</f>
        <v>0</v>
      </c>
      <c r="M191" s="48"/>
      <c r="N191" s="13">
        <f>SUM(N192:N193)</f>
        <v>0</v>
      </c>
      <c r="O191" s="13">
        <f>SUM(O192:O193)</f>
        <v>0</v>
      </c>
      <c r="P191" s="13"/>
    </row>
    <row r="192" spans="1:16" ht="16.5" thickTop="1" thickBot="1" x14ac:dyDescent="0.3">
      <c r="A192" s="84">
        <v>1</v>
      </c>
      <c r="B192" s="84">
        <v>1</v>
      </c>
      <c r="C192" s="85" t="s">
        <v>264</v>
      </c>
      <c r="D192" s="85" t="s">
        <v>259</v>
      </c>
      <c r="E192" s="85" t="s">
        <v>265</v>
      </c>
      <c r="F192" s="26" t="s">
        <v>287</v>
      </c>
      <c r="G192" s="26" t="s">
        <v>265</v>
      </c>
      <c r="H192" s="26" t="s">
        <v>256</v>
      </c>
      <c r="I192" s="26"/>
      <c r="J192" s="26"/>
      <c r="K192" s="70" t="s">
        <v>81</v>
      </c>
      <c r="L192" s="62"/>
      <c r="M192" s="50">
        <v>0.1</v>
      </c>
      <c r="N192" s="27">
        <f>+L192*M192</f>
        <v>0</v>
      </c>
      <c r="O192" s="27"/>
      <c r="P192" s="27"/>
    </row>
    <row r="193" spans="1:16" ht="16.5" thickTop="1" thickBot="1" x14ac:dyDescent="0.3">
      <c r="A193" s="84">
        <v>1</v>
      </c>
      <c r="B193" s="84">
        <v>1</v>
      </c>
      <c r="C193" s="85" t="s">
        <v>264</v>
      </c>
      <c r="D193" s="85" t="s">
        <v>259</v>
      </c>
      <c r="E193" s="85" t="s">
        <v>265</v>
      </c>
      <c r="F193" s="26" t="s">
        <v>287</v>
      </c>
      <c r="G193" s="26" t="s">
        <v>265</v>
      </c>
      <c r="H193" s="26" t="s">
        <v>264</v>
      </c>
      <c r="I193" s="26"/>
      <c r="J193" s="26"/>
      <c r="K193" s="70" t="s">
        <v>80</v>
      </c>
      <c r="L193" s="62"/>
      <c r="M193" s="50">
        <v>0.1</v>
      </c>
      <c r="N193" s="27">
        <f>+L193*M193</f>
        <v>0</v>
      </c>
      <c r="O193" s="27"/>
      <c r="P193" s="27"/>
    </row>
    <row r="194" spans="1:16" s="8" customFormat="1" ht="16.5" thickTop="1" thickBot="1" x14ac:dyDescent="0.3">
      <c r="A194" s="41">
        <v>1</v>
      </c>
      <c r="B194" s="41">
        <v>1</v>
      </c>
      <c r="C194" s="6" t="s">
        <v>264</v>
      </c>
      <c r="D194" s="41" t="s">
        <v>259</v>
      </c>
      <c r="E194" s="6" t="s">
        <v>265</v>
      </c>
      <c r="F194" s="25" t="s">
        <v>287</v>
      </c>
      <c r="G194" s="25" t="s">
        <v>282</v>
      </c>
      <c r="H194" s="25"/>
      <c r="I194" s="25"/>
      <c r="J194" s="25"/>
      <c r="K194" s="68" t="s">
        <v>79</v>
      </c>
      <c r="L194" s="60">
        <f>SUM(L195:L196)</f>
        <v>0</v>
      </c>
      <c r="M194" s="48"/>
      <c r="N194" s="13">
        <f>SUM(N195:N196)</f>
        <v>0</v>
      </c>
      <c r="O194" s="13">
        <f>SUM(O195:O196)</f>
        <v>0</v>
      </c>
      <c r="P194" s="13"/>
    </row>
    <row r="195" spans="1:16" ht="16.5" thickTop="1" thickBot="1" x14ac:dyDescent="0.3">
      <c r="A195" s="84">
        <v>1</v>
      </c>
      <c r="B195" s="84">
        <v>1</v>
      </c>
      <c r="C195" s="85" t="s">
        <v>264</v>
      </c>
      <c r="D195" s="85" t="s">
        <v>259</v>
      </c>
      <c r="E195" s="85" t="s">
        <v>265</v>
      </c>
      <c r="F195" s="26" t="s">
        <v>287</v>
      </c>
      <c r="G195" s="26" t="s">
        <v>282</v>
      </c>
      <c r="H195" s="26" t="s">
        <v>256</v>
      </c>
      <c r="I195" s="26"/>
      <c r="J195" s="26"/>
      <c r="K195" s="70" t="s">
        <v>78</v>
      </c>
      <c r="L195" s="62"/>
      <c r="M195" s="50">
        <v>0.1</v>
      </c>
      <c r="N195" s="27">
        <f>+L195*M195</f>
        <v>0</v>
      </c>
      <c r="O195" s="27"/>
      <c r="P195" s="27"/>
    </row>
    <row r="196" spans="1:16" ht="16.5" thickTop="1" thickBot="1" x14ac:dyDescent="0.3">
      <c r="A196" s="84">
        <v>1</v>
      </c>
      <c r="B196" s="84">
        <v>1</v>
      </c>
      <c r="C196" s="85" t="s">
        <v>264</v>
      </c>
      <c r="D196" s="85" t="s">
        <v>259</v>
      </c>
      <c r="E196" s="85" t="s">
        <v>265</v>
      </c>
      <c r="F196" s="26" t="s">
        <v>287</v>
      </c>
      <c r="G196" s="26" t="s">
        <v>282</v>
      </c>
      <c r="H196" s="26" t="s">
        <v>264</v>
      </c>
      <c r="I196" s="26"/>
      <c r="J196" s="26"/>
      <c r="K196" s="70" t="s">
        <v>77</v>
      </c>
      <c r="L196" s="62"/>
      <c r="M196" s="50">
        <v>0.1</v>
      </c>
      <c r="N196" s="27">
        <f>+L196*M196</f>
        <v>0</v>
      </c>
      <c r="O196" s="27"/>
      <c r="P196" s="27"/>
    </row>
    <row r="197" spans="1:16" s="8" customFormat="1" ht="16.5" thickTop="1" thickBot="1" x14ac:dyDescent="0.3">
      <c r="A197" s="80">
        <v>1</v>
      </c>
      <c r="B197" s="80">
        <v>1</v>
      </c>
      <c r="C197" s="80" t="s">
        <v>264</v>
      </c>
      <c r="D197" s="81" t="s">
        <v>259</v>
      </c>
      <c r="E197" s="81" t="s">
        <v>265</v>
      </c>
      <c r="F197" s="23" t="s">
        <v>295</v>
      </c>
      <c r="G197" s="28"/>
      <c r="H197" s="23"/>
      <c r="I197" s="23"/>
      <c r="J197" s="23"/>
      <c r="K197" s="67" t="s">
        <v>76</v>
      </c>
      <c r="L197" s="54">
        <f>+L198+L201</f>
        <v>0</v>
      </c>
      <c r="M197" s="47"/>
      <c r="N197" s="91">
        <f>+N198+N201</f>
        <v>0</v>
      </c>
      <c r="O197" s="24">
        <f>+O198+O201</f>
        <v>0</v>
      </c>
      <c r="P197" s="13"/>
    </row>
    <row r="198" spans="1:16" s="8" customFormat="1" ht="16.5" thickTop="1" thickBot="1" x14ac:dyDescent="0.3">
      <c r="A198" s="41">
        <v>1</v>
      </c>
      <c r="B198" s="41">
        <v>1</v>
      </c>
      <c r="C198" s="6" t="s">
        <v>264</v>
      </c>
      <c r="D198" s="41" t="s">
        <v>259</v>
      </c>
      <c r="E198" s="6" t="s">
        <v>265</v>
      </c>
      <c r="F198" s="25" t="s">
        <v>295</v>
      </c>
      <c r="G198" s="25" t="s">
        <v>259</v>
      </c>
      <c r="H198" s="25"/>
      <c r="I198" s="25"/>
      <c r="J198" s="25"/>
      <c r="K198" s="68" t="s">
        <v>75</v>
      </c>
      <c r="L198" s="60">
        <f>SUM(L199:L200)</f>
        <v>0</v>
      </c>
      <c r="M198" s="48"/>
      <c r="N198" s="13">
        <f>SUM(N199:N200)</f>
        <v>0</v>
      </c>
      <c r="O198" s="13">
        <f>SUM(O199:O200)</f>
        <v>0</v>
      </c>
      <c r="P198" s="13"/>
    </row>
    <row r="199" spans="1:16" ht="16.5" thickTop="1" thickBot="1" x14ac:dyDescent="0.3">
      <c r="A199" s="84">
        <v>1</v>
      </c>
      <c r="B199" s="84">
        <v>1</v>
      </c>
      <c r="C199" s="85" t="s">
        <v>264</v>
      </c>
      <c r="D199" s="85" t="s">
        <v>259</v>
      </c>
      <c r="E199" s="85" t="s">
        <v>265</v>
      </c>
      <c r="F199" s="26" t="s">
        <v>295</v>
      </c>
      <c r="G199" s="26" t="s">
        <v>259</v>
      </c>
      <c r="H199" s="26" t="s">
        <v>256</v>
      </c>
      <c r="I199" s="26"/>
      <c r="J199" s="26"/>
      <c r="K199" s="70" t="s">
        <v>74</v>
      </c>
      <c r="L199" s="62"/>
      <c r="M199" s="50">
        <v>0.1</v>
      </c>
      <c r="N199" s="27">
        <f>+L199*M199</f>
        <v>0</v>
      </c>
      <c r="O199" s="27"/>
      <c r="P199" s="27"/>
    </row>
    <row r="200" spans="1:16" ht="16.5" thickTop="1" thickBot="1" x14ac:dyDescent="0.3">
      <c r="A200" s="84">
        <v>1</v>
      </c>
      <c r="B200" s="84">
        <v>1</v>
      </c>
      <c r="C200" s="85" t="s">
        <v>264</v>
      </c>
      <c r="D200" s="85" t="s">
        <v>259</v>
      </c>
      <c r="E200" s="85" t="s">
        <v>265</v>
      </c>
      <c r="F200" s="26" t="s">
        <v>295</v>
      </c>
      <c r="G200" s="26" t="s">
        <v>259</v>
      </c>
      <c r="H200" s="26" t="s">
        <v>264</v>
      </c>
      <c r="I200" s="26"/>
      <c r="J200" s="26"/>
      <c r="K200" s="70" t="s">
        <v>73</v>
      </c>
      <c r="L200" s="62"/>
      <c r="M200" s="50">
        <v>0.1</v>
      </c>
      <c r="N200" s="27">
        <f>+L200*M200</f>
        <v>0</v>
      </c>
      <c r="O200" s="27"/>
      <c r="P200" s="27"/>
    </row>
    <row r="201" spans="1:16" s="8" customFormat="1" ht="16.5" thickTop="1" thickBot="1" x14ac:dyDescent="0.3">
      <c r="A201" s="41">
        <v>1</v>
      </c>
      <c r="B201" s="41">
        <v>1</v>
      </c>
      <c r="C201" s="6" t="s">
        <v>264</v>
      </c>
      <c r="D201" s="41" t="s">
        <v>259</v>
      </c>
      <c r="E201" s="6" t="s">
        <v>265</v>
      </c>
      <c r="F201" s="25" t="s">
        <v>295</v>
      </c>
      <c r="G201" s="25" t="s">
        <v>265</v>
      </c>
      <c r="H201" s="25"/>
      <c r="I201" s="25"/>
      <c r="J201" s="25"/>
      <c r="K201" s="68" t="s">
        <v>72</v>
      </c>
      <c r="L201" s="60">
        <f>SUM(L202:L203)</f>
        <v>0</v>
      </c>
      <c r="M201" s="48"/>
      <c r="N201" s="13">
        <f>SUM(N202:N203)</f>
        <v>0</v>
      </c>
      <c r="O201" s="13">
        <f>SUM(O202:O203)</f>
        <v>0</v>
      </c>
      <c r="P201" s="13"/>
    </row>
    <row r="202" spans="1:16" ht="16.5" thickTop="1" thickBot="1" x14ac:dyDescent="0.3">
      <c r="A202" s="84">
        <v>1</v>
      </c>
      <c r="B202" s="84">
        <v>1</v>
      </c>
      <c r="C202" s="85" t="s">
        <v>264</v>
      </c>
      <c r="D202" s="85" t="s">
        <v>259</v>
      </c>
      <c r="E202" s="85" t="s">
        <v>265</v>
      </c>
      <c r="F202" s="26" t="s">
        <v>295</v>
      </c>
      <c r="G202" s="26" t="s">
        <v>265</v>
      </c>
      <c r="H202" s="26" t="s">
        <v>256</v>
      </c>
      <c r="I202" s="26"/>
      <c r="J202" s="26"/>
      <c r="K202" s="70" t="s">
        <v>71</v>
      </c>
      <c r="L202" s="62"/>
      <c r="M202" s="50">
        <v>0.1</v>
      </c>
      <c r="N202" s="27">
        <f>+L202*M202</f>
        <v>0</v>
      </c>
      <c r="O202" s="27"/>
      <c r="P202" s="27"/>
    </row>
    <row r="203" spans="1:16" ht="16.5" thickTop="1" thickBot="1" x14ac:dyDescent="0.3">
      <c r="A203" s="84">
        <v>1</v>
      </c>
      <c r="B203" s="84">
        <v>1</v>
      </c>
      <c r="C203" s="85" t="s">
        <v>264</v>
      </c>
      <c r="D203" s="85" t="s">
        <v>259</v>
      </c>
      <c r="E203" s="85" t="s">
        <v>265</v>
      </c>
      <c r="F203" s="26" t="s">
        <v>295</v>
      </c>
      <c r="G203" s="26" t="s">
        <v>265</v>
      </c>
      <c r="H203" s="26" t="s">
        <v>264</v>
      </c>
      <c r="I203" s="26"/>
      <c r="J203" s="26"/>
      <c r="K203" s="70" t="s">
        <v>70</v>
      </c>
      <c r="L203" s="62"/>
      <c r="M203" s="50">
        <v>0.1</v>
      </c>
      <c r="N203" s="27">
        <f>+L203*M203</f>
        <v>0</v>
      </c>
      <c r="O203" s="27"/>
      <c r="P203" s="27"/>
    </row>
    <row r="204" spans="1:16" s="8" customFormat="1" ht="16.5" thickTop="1" thickBot="1" x14ac:dyDescent="0.3">
      <c r="A204" s="76">
        <v>1</v>
      </c>
      <c r="B204" s="77" t="s">
        <v>256</v>
      </c>
      <c r="C204" s="77" t="s">
        <v>264</v>
      </c>
      <c r="D204" s="77" t="s">
        <v>282</v>
      </c>
      <c r="E204" s="77"/>
      <c r="F204" s="17"/>
      <c r="G204" s="17"/>
      <c r="H204" s="18"/>
      <c r="I204" s="18"/>
      <c r="J204" s="18"/>
      <c r="K204" s="65" t="s">
        <v>69</v>
      </c>
      <c r="L204" s="53">
        <f>+L205+L208+L211+L214+L217</f>
        <v>0</v>
      </c>
      <c r="M204" s="45"/>
      <c r="N204" s="19">
        <f>+N205+N208+N211+N214+N217</f>
        <v>0</v>
      </c>
      <c r="O204" s="19">
        <f>+O205+O208+O211+O214+O217</f>
        <v>0</v>
      </c>
      <c r="P204" s="13"/>
    </row>
    <row r="205" spans="1:16" ht="16.5" thickTop="1" thickBot="1" x14ac:dyDescent="0.3">
      <c r="A205" s="78">
        <v>1</v>
      </c>
      <c r="B205" s="79" t="s">
        <v>256</v>
      </c>
      <c r="C205" s="79" t="s">
        <v>264</v>
      </c>
      <c r="D205" s="79" t="s">
        <v>282</v>
      </c>
      <c r="E205" s="79" t="s">
        <v>265</v>
      </c>
      <c r="F205" s="20"/>
      <c r="G205" s="20"/>
      <c r="H205" s="21"/>
      <c r="I205" s="21"/>
      <c r="J205" s="21"/>
      <c r="K205" s="66" t="s">
        <v>68</v>
      </c>
      <c r="L205" s="51">
        <f>SUM(L206:L207)</f>
        <v>0</v>
      </c>
      <c r="M205" s="46"/>
      <c r="N205" s="22">
        <f>SUM(N206:N207)</f>
        <v>0</v>
      </c>
      <c r="O205" s="22">
        <f>SUM(O206:O207)</f>
        <v>0</v>
      </c>
      <c r="P205" s="13"/>
    </row>
    <row r="206" spans="1:16" ht="16.5" thickTop="1" thickBot="1" x14ac:dyDescent="0.3">
      <c r="A206" s="84">
        <v>1</v>
      </c>
      <c r="B206" s="85" t="s">
        <v>256</v>
      </c>
      <c r="C206" s="85" t="s">
        <v>264</v>
      </c>
      <c r="D206" s="85" t="s">
        <v>282</v>
      </c>
      <c r="E206" s="85" t="s">
        <v>265</v>
      </c>
      <c r="F206" s="26" t="s">
        <v>256</v>
      </c>
      <c r="G206" s="26"/>
      <c r="H206" s="26"/>
      <c r="I206" s="26"/>
      <c r="J206" s="26"/>
      <c r="K206" s="70" t="s">
        <v>67</v>
      </c>
      <c r="L206" s="62"/>
      <c r="M206" s="50">
        <v>0.1</v>
      </c>
      <c r="N206" s="27">
        <f>+L206*M206</f>
        <v>0</v>
      </c>
      <c r="O206" s="27"/>
      <c r="P206" s="27"/>
    </row>
    <row r="207" spans="1:16" ht="16.5" thickTop="1" thickBot="1" x14ac:dyDescent="0.3">
      <c r="A207" s="84">
        <v>1</v>
      </c>
      <c r="B207" s="85" t="s">
        <v>256</v>
      </c>
      <c r="C207" s="85" t="s">
        <v>264</v>
      </c>
      <c r="D207" s="85" t="s">
        <v>282</v>
      </c>
      <c r="E207" s="85" t="s">
        <v>265</v>
      </c>
      <c r="F207" s="26" t="s">
        <v>264</v>
      </c>
      <c r="G207" s="26"/>
      <c r="H207" s="26"/>
      <c r="I207" s="26"/>
      <c r="J207" s="26"/>
      <c r="K207" s="70" t="s">
        <v>66</v>
      </c>
      <c r="L207" s="62"/>
      <c r="M207" s="50">
        <v>0.1</v>
      </c>
      <c r="N207" s="27">
        <f>+L207*M207</f>
        <v>0</v>
      </c>
      <c r="O207" s="27"/>
      <c r="P207" s="27"/>
    </row>
    <row r="208" spans="1:16" ht="16.5" thickTop="1" thickBot="1" x14ac:dyDescent="0.3">
      <c r="A208" s="78">
        <v>1</v>
      </c>
      <c r="B208" s="79" t="s">
        <v>256</v>
      </c>
      <c r="C208" s="79" t="s">
        <v>264</v>
      </c>
      <c r="D208" s="79" t="s">
        <v>282</v>
      </c>
      <c r="E208" s="79" t="s">
        <v>282</v>
      </c>
      <c r="F208" s="20"/>
      <c r="G208" s="20"/>
      <c r="H208" s="21"/>
      <c r="I208" s="21"/>
      <c r="J208" s="21"/>
      <c r="K208" s="66" t="s">
        <v>65</v>
      </c>
      <c r="L208" s="51">
        <f>SUM(L209:L210)</f>
        <v>0</v>
      </c>
      <c r="M208" s="46"/>
      <c r="N208" s="22">
        <f>SUM(N209:N210)</f>
        <v>0</v>
      </c>
      <c r="O208" s="22">
        <f>SUM(O209:O210)</f>
        <v>0</v>
      </c>
      <c r="P208" s="13"/>
    </row>
    <row r="209" spans="1:16" ht="16.5" thickTop="1" thickBot="1" x14ac:dyDescent="0.3">
      <c r="A209" s="84">
        <v>1</v>
      </c>
      <c r="B209" s="85" t="s">
        <v>256</v>
      </c>
      <c r="C209" s="85" t="s">
        <v>264</v>
      </c>
      <c r="D209" s="85" t="s">
        <v>282</v>
      </c>
      <c r="E209" s="85" t="s">
        <v>282</v>
      </c>
      <c r="F209" s="26" t="s">
        <v>256</v>
      </c>
      <c r="G209" s="26"/>
      <c r="H209" s="26"/>
      <c r="I209" s="26"/>
      <c r="J209" s="26"/>
      <c r="K209" s="70" t="s">
        <v>64</v>
      </c>
      <c r="L209" s="62"/>
      <c r="M209" s="50">
        <v>0.1</v>
      </c>
      <c r="N209" s="27">
        <f>+L209*M209</f>
        <v>0</v>
      </c>
      <c r="O209" s="27"/>
      <c r="P209" s="27"/>
    </row>
    <row r="210" spans="1:16" ht="16.5" thickTop="1" thickBot="1" x14ac:dyDescent="0.3">
      <c r="A210" s="84">
        <v>1</v>
      </c>
      <c r="B210" s="85" t="s">
        <v>256</v>
      </c>
      <c r="C210" s="85" t="s">
        <v>264</v>
      </c>
      <c r="D210" s="85" t="s">
        <v>282</v>
      </c>
      <c r="E210" s="85" t="s">
        <v>282</v>
      </c>
      <c r="F210" s="26" t="s">
        <v>264</v>
      </c>
      <c r="G210" s="26"/>
      <c r="H210" s="26"/>
      <c r="I210" s="26"/>
      <c r="J210" s="26"/>
      <c r="K210" s="70" t="s">
        <v>63</v>
      </c>
      <c r="L210" s="62"/>
      <c r="M210" s="50">
        <v>0.1</v>
      </c>
      <c r="N210" s="27">
        <f>+L210*M210</f>
        <v>0</v>
      </c>
      <c r="O210" s="27"/>
      <c r="P210" s="27"/>
    </row>
    <row r="211" spans="1:16" ht="16.5" thickTop="1" thickBot="1" x14ac:dyDescent="0.3">
      <c r="A211" s="78">
        <v>1</v>
      </c>
      <c r="B211" s="79" t="s">
        <v>256</v>
      </c>
      <c r="C211" s="79" t="s">
        <v>264</v>
      </c>
      <c r="D211" s="79" t="s">
        <v>282</v>
      </c>
      <c r="E211" s="79" t="s">
        <v>284</v>
      </c>
      <c r="F211" s="20"/>
      <c r="G211" s="20"/>
      <c r="H211" s="21"/>
      <c r="I211" s="21"/>
      <c r="J211" s="21"/>
      <c r="K211" s="66" t="s">
        <v>62</v>
      </c>
      <c r="L211" s="51">
        <f>SUM(L212:L213)</f>
        <v>0</v>
      </c>
      <c r="M211" s="46"/>
      <c r="N211" s="22">
        <f>SUM(N212:N213)</f>
        <v>0</v>
      </c>
      <c r="O211" s="22">
        <f>SUM(O212:O213)</f>
        <v>0</v>
      </c>
      <c r="P211" s="13"/>
    </row>
    <row r="212" spans="1:16" ht="16.5" thickTop="1" thickBot="1" x14ac:dyDescent="0.3">
      <c r="A212" s="84">
        <v>1</v>
      </c>
      <c r="B212" s="85" t="s">
        <v>256</v>
      </c>
      <c r="C212" s="85" t="s">
        <v>264</v>
      </c>
      <c r="D212" s="85" t="s">
        <v>282</v>
      </c>
      <c r="E212" s="85" t="s">
        <v>284</v>
      </c>
      <c r="F212" s="26" t="s">
        <v>256</v>
      </c>
      <c r="G212" s="26"/>
      <c r="H212" s="26"/>
      <c r="I212" s="26"/>
      <c r="J212" s="26"/>
      <c r="K212" s="70" t="s">
        <v>61</v>
      </c>
      <c r="L212" s="62"/>
      <c r="M212" s="50">
        <v>0.1</v>
      </c>
      <c r="N212" s="27">
        <f>+L212*M212</f>
        <v>0</v>
      </c>
      <c r="O212" s="27"/>
      <c r="P212" s="27"/>
    </row>
    <row r="213" spans="1:16" ht="16.5" thickTop="1" thickBot="1" x14ac:dyDescent="0.3">
      <c r="A213" s="84">
        <v>1</v>
      </c>
      <c r="B213" s="85" t="s">
        <v>256</v>
      </c>
      <c r="C213" s="85" t="s">
        <v>264</v>
      </c>
      <c r="D213" s="85" t="s">
        <v>282</v>
      </c>
      <c r="E213" s="85" t="s">
        <v>284</v>
      </c>
      <c r="F213" s="26" t="s">
        <v>264</v>
      </c>
      <c r="G213" s="26"/>
      <c r="H213" s="26"/>
      <c r="I213" s="26"/>
      <c r="J213" s="26"/>
      <c r="K213" s="70" t="s">
        <v>60</v>
      </c>
      <c r="L213" s="62"/>
      <c r="M213" s="50">
        <v>0.1</v>
      </c>
      <c r="N213" s="27">
        <f>+L213*M213</f>
        <v>0</v>
      </c>
      <c r="O213" s="27"/>
      <c r="P213" s="27"/>
    </row>
    <row r="214" spans="1:16" ht="16.5" thickTop="1" thickBot="1" x14ac:dyDescent="0.3">
      <c r="A214" s="78">
        <v>1</v>
      </c>
      <c r="B214" s="79" t="s">
        <v>256</v>
      </c>
      <c r="C214" s="79" t="s">
        <v>264</v>
      </c>
      <c r="D214" s="79" t="s">
        <v>282</v>
      </c>
      <c r="E214" s="79" t="s">
        <v>268</v>
      </c>
      <c r="F214" s="20"/>
      <c r="G214" s="20"/>
      <c r="H214" s="21"/>
      <c r="I214" s="21"/>
      <c r="J214" s="21"/>
      <c r="K214" s="66" t="s">
        <v>59</v>
      </c>
      <c r="L214" s="51">
        <f>SUM(L215:L216)</f>
        <v>0</v>
      </c>
      <c r="M214" s="46"/>
      <c r="N214" s="22">
        <f>SUM(N215:N216)</f>
        <v>0</v>
      </c>
      <c r="O214" s="22">
        <f>SUM(O215:O216)</f>
        <v>0</v>
      </c>
      <c r="P214" s="13"/>
    </row>
    <row r="215" spans="1:16" ht="16.5" thickTop="1" thickBot="1" x14ac:dyDescent="0.3">
      <c r="A215" s="84">
        <v>1</v>
      </c>
      <c r="B215" s="85" t="s">
        <v>256</v>
      </c>
      <c r="C215" s="85" t="s">
        <v>264</v>
      </c>
      <c r="D215" s="85" t="s">
        <v>282</v>
      </c>
      <c r="E215" s="85" t="s">
        <v>268</v>
      </c>
      <c r="F215" s="26" t="s">
        <v>256</v>
      </c>
      <c r="G215" s="26"/>
      <c r="H215" s="26"/>
      <c r="I215" s="26"/>
      <c r="J215" s="26"/>
      <c r="K215" s="70" t="s">
        <v>58</v>
      </c>
      <c r="L215" s="62"/>
      <c r="M215" s="50">
        <v>0.1</v>
      </c>
      <c r="N215" s="27">
        <f>+L215*M215</f>
        <v>0</v>
      </c>
      <c r="O215" s="27"/>
      <c r="P215" s="27"/>
    </row>
    <row r="216" spans="1:16" ht="16.5" thickTop="1" thickBot="1" x14ac:dyDescent="0.3">
      <c r="A216" s="84">
        <v>1</v>
      </c>
      <c r="B216" s="85" t="s">
        <v>256</v>
      </c>
      <c r="C216" s="85" t="s">
        <v>264</v>
      </c>
      <c r="D216" s="85" t="s">
        <v>282</v>
      </c>
      <c r="E216" s="85" t="s">
        <v>268</v>
      </c>
      <c r="F216" s="26" t="s">
        <v>264</v>
      </c>
      <c r="G216" s="26"/>
      <c r="H216" s="26"/>
      <c r="I216" s="26"/>
      <c r="J216" s="26"/>
      <c r="K216" s="70" t="s">
        <v>57</v>
      </c>
      <c r="L216" s="62"/>
      <c r="M216" s="50">
        <v>0.1</v>
      </c>
      <c r="N216" s="27">
        <f>+L216*M216</f>
        <v>0</v>
      </c>
      <c r="O216" s="27"/>
      <c r="P216" s="27"/>
    </row>
    <row r="217" spans="1:16" ht="16.5" thickTop="1" thickBot="1" x14ac:dyDescent="0.3">
      <c r="A217" s="78">
        <v>1</v>
      </c>
      <c r="B217" s="79" t="s">
        <v>256</v>
      </c>
      <c r="C217" s="79" t="s">
        <v>264</v>
      </c>
      <c r="D217" s="79" t="s">
        <v>282</v>
      </c>
      <c r="E217" s="79" t="s">
        <v>290</v>
      </c>
      <c r="F217" s="20"/>
      <c r="G217" s="20"/>
      <c r="H217" s="21"/>
      <c r="I217" s="21"/>
      <c r="J217" s="21"/>
      <c r="K217" s="66" t="s">
        <v>56</v>
      </c>
      <c r="L217" s="51">
        <f>SUM(L218:L219)</f>
        <v>0</v>
      </c>
      <c r="M217" s="46"/>
      <c r="N217" s="22">
        <f>SUM(N218:N219)</f>
        <v>0</v>
      </c>
      <c r="O217" s="22">
        <f>SUM(O218:O219)</f>
        <v>0</v>
      </c>
      <c r="P217" s="13"/>
    </row>
    <row r="218" spans="1:16" ht="16.5" thickTop="1" thickBot="1" x14ac:dyDescent="0.3">
      <c r="A218" s="84">
        <v>1</v>
      </c>
      <c r="B218" s="85" t="s">
        <v>256</v>
      </c>
      <c r="C218" s="85" t="s">
        <v>264</v>
      </c>
      <c r="D218" s="85" t="s">
        <v>282</v>
      </c>
      <c r="E218" s="85" t="s">
        <v>290</v>
      </c>
      <c r="F218" s="26" t="s">
        <v>256</v>
      </c>
      <c r="G218" s="26"/>
      <c r="H218" s="26"/>
      <c r="I218" s="26"/>
      <c r="J218" s="26"/>
      <c r="K218" s="70" t="s">
        <v>55</v>
      </c>
      <c r="L218" s="62"/>
      <c r="M218" s="50">
        <v>0.1</v>
      </c>
      <c r="N218" s="27">
        <f>+L218*M218</f>
        <v>0</v>
      </c>
      <c r="O218" s="27"/>
      <c r="P218" s="27"/>
    </row>
    <row r="219" spans="1:16" ht="16.5" thickTop="1" thickBot="1" x14ac:dyDescent="0.3">
      <c r="A219" s="84">
        <v>1</v>
      </c>
      <c r="B219" s="85" t="s">
        <v>256</v>
      </c>
      <c r="C219" s="85" t="s">
        <v>264</v>
      </c>
      <c r="D219" s="85" t="s">
        <v>282</v>
      </c>
      <c r="E219" s="85" t="s">
        <v>290</v>
      </c>
      <c r="F219" s="26" t="s">
        <v>264</v>
      </c>
      <c r="G219" s="26"/>
      <c r="H219" s="26"/>
      <c r="I219" s="26"/>
      <c r="J219" s="26"/>
      <c r="K219" s="70" t="s">
        <v>54</v>
      </c>
      <c r="L219" s="62"/>
      <c r="M219" s="50">
        <v>0.1</v>
      </c>
      <c r="N219" s="27">
        <f>+L219*M219</f>
        <v>0</v>
      </c>
      <c r="O219" s="27"/>
      <c r="P219" s="27"/>
    </row>
    <row r="220" spans="1:16" s="8" customFormat="1" ht="16.5" thickTop="1" thickBot="1" x14ac:dyDescent="0.3">
      <c r="A220" s="76">
        <v>1</v>
      </c>
      <c r="B220" s="77" t="s">
        <v>256</v>
      </c>
      <c r="C220" s="77" t="s">
        <v>264</v>
      </c>
      <c r="D220" s="77" t="s">
        <v>268</v>
      </c>
      <c r="E220" s="77"/>
      <c r="F220" s="17"/>
      <c r="G220" s="17"/>
      <c r="H220" s="18"/>
      <c r="I220" s="18"/>
      <c r="J220" s="18"/>
      <c r="K220" s="65" t="s">
        <v>307</v>
      </c>
      <c r="L220" s="53">
        <f>+L221+L222</f>
        <v>0</v>
      </c>
      <c r="M220" s="45"/>
      <c r="N220" s="19">
        <f>+N221+N222</f>
        <v>0</v>
      </c>
      <c r="O220" s="19">
        <f>+O221+O222</f>
        <v>0</v>
      </c>
      <c r="P220" s="13"/>
    </row>
    <row r="221" spans="1:16" ht="16.5" thickTop="1" thickBot="1" x14ac:dyDescent="0.3">
      <c r="A221" s="78">
        <v>1</v>
      </c>
      <c r="B221" s="79" t="s">
        <v>256</v>
      </c>
      <c r="C221" s="79" t="s">
        <v>264</v>
      </c>
      <c r="D221" s="79" t="s">
        <v>268</v>
      </c>
      <c r="E221" s="79" t="s">
        <v>259</v>
      </c>
      <c r="F221" s="20"/>
      <c r="G221" s="20"/>
      <c r="H221" s="21"/>
      <c r="I221" s="21"/>
      <c r="J221" s="21"/>
      <c r="K221" s="66" t="s">
        <v>53</v>
      </c>
      <c r="L221" s="51"/>
      <c r="M221" s="46"/>
      <c r="N221" s="22"/>
      <c r="O221" s="22"/>
      <c r="P221" s="13"/>
    </row>
    <row r="222" spans="1:16" ht="16.5" thickTop="1" thickBot="1" x14ac:dyDescent="0.3">
      <c r="A222" s="78">
        <v>1</v>
      </c>
      <c r="B222" s="79" t="s">
        <v>256</v>
      </c>
      <c r="C222" s="79" t="s">
        <v>264</v>
      </c>
      <c r="D222" s="79" t="s">
        <v>268</v>
      </c>
      <c r="E222" s="79" t="s">
        <v>265</v>
      </c>
      <c r="F222" s="20"/>
      <c r="G222" s="20"/>
      <c r="H222" s="21"/>
      <c r="I222" s="21"/>
      <c r="J222" s="21"/>
      <c r="K222" s="66" t="s">
        <v>52</v>
      </c>
      <c r="L222" s="51">
        <f>SUM(L223:L247)</f>
        <v>0</v>
      </c>
      <c r="M222" s="46"/>
      <c r="N222" s="22">
        <f>SUM(N223:N247)</f>
        <v>0</v>
      </c>
      <c r="O222" s="22">
        <f>SUM(O223:O247)</f>
        <v>0</v>
      </c>
      <c r="P222" s="13"/>
    </row>
    <row r="223" spans="1:16" ht="16.5" thickTop="1" thickBot="1" x14ac:dyDescent="0.3">
      <c r="A223" s="84">
        <v>1</v>
      </c>
      <c r="B223" s="85" t="s">
        <v>256</v>
      </c>
      <c r="C223" s="85" t="s">
        <v>264</v>
      </c>
      <c r="D223" s="85" t="s">
        <v>268</v>
      </c>
      <c r="E223" s="85" t="s">
        <v>265</v>
      </c>
      <c r="F223" s="26" t="s">
        <v>284</v>
      </c>
      <c r="G223" s="26"/>
      <c r="H223" s="26"/>
      <c r="I223" s="26"/>
      <c r="J223" s="26"/>
      <c r="K223" s="70" t="s">
        <v>51</v>
      </c>
      <c r="L223" s="62"/>
      <c r="M223" s="50">
        <v>0.2</v>
      </c>
      <c r="N223" s="27">
        <f t="shared" ref="N223:N238" si="16">+L223*M223</f>
        <v>0</v>
      </c>
      <c r="O223" s="27"/>
      <c r="P223" s="27"/>
    </row>
    <row r="224" spans="1:16" ht="16.5" thickTop="1" thickBot="1" x14ac:dyDescent="0.3">
      <c r="A224" s="84">
        <v>1</v>
      </c>
      <c r="B224" s="85" t="s">
        <v>256</v>
      </c>
      <c r="C224" s="85" t="s">
        <v>264</v>
      </c>
      <c r="D224" s="85" t="s">
        <v>268</v>
      </c>
      <c r="E224" s="85" t="s">
        <v>265</v>
      </c>
      <c r="F224" s="26" t="s">
        <v>268</v>
      </c>
      <c r="G224" s="26"/>
      <c r="H224" s="26"/>
      <c r="I224" s="26"/>
      <c r="J224" s="26"/>
      <c r="K224" s="70" t="s">
        <v>50</v>
      </c>
      <c r="L224" s="62"/>
      <c r="M224" s="50">
        <v>0.2</v>
      </c>
      <c r="N224" s="27">
        <f t="shared" si="16"/>
        <v>0</v>
      </c>
      <c r="O224" s="27"/>
      <c r="P224" s="27"/>
    </row>
    <row r="225" spans="1:16" ht="16.5" thickTop="1" thickBot="1" x14ac:dyDescent="0.3">
      <c r="A225" s="84">
        <v>1</v>
      </c>
      <c r="B225" s="85" t="s">
        <v>256</v>
      </c>
      <c r="C225" s="85" t="s">
        <v>264</v>
      </c>
      <c r="D225" s="85" t="s">
        <v>268</v>
      </c>
      <c r="E225" s="85" t="s">
        <v>265</v>
      </c>
      <c r="F225" s="26" t="s">
        <v>290</v>
      </c>
      <c r="G225" s="26"/>
      <c r="H225" s="26"/>
      <c r="I225" s="26"/>
      <c r="J225" s="26"/>
      <c r="K225" s="70" t="s">
        <v>49</v>
      </c>
      <c r="L225" s="62"/>
      <c r="M225" s="50">
        <v>0.1</v>
      </c>
      <c r="N225" s="27">
        <f t="shared" si="16"/>
        <v>0</v>
      </c>
      <c r="O225" s="27"/>
      <c r="P225" s="27"/>
    </row>
    <row r="226" spans="1:16" ht="16.5" thickTop="1" thickBot="1" x14ac:dyDescent="0.3">
      <c r="A226" s="84">
        <v>1</v>
      </c>
      <c r="B226" s="85" t="s">
        <v>256</v>
      </c>
      <c r="C226" s="85" t="s">
        <v>264</v>
      </c>
      <c r="D226" s="85" t="s">
        <v>268</v>
      </c>
      <c r="E226" s="85" t="s">
        <v>265</v>
      </c>
      <c r="F226" s="26" t="s">
        <v>291</v>
      </c>
      <c r="G226" s="26"/>
      <c r="H226" s="26"/>
      <c r="I226" s="26"/>
      <c r="J226" s="26"/>
      <c r="K226" s="70" t="s">
        <v>48</v>
      </c>
      <c r="L226" s="62"/>
      <c r="M226" s="50">
        <v>0.1</v>
      </c>
      <c r="N226" s="27">
        <f t="shared" si="16"/>
        <v>0</v>
      </c>
      <c r="O226" s="27"/>
      <c r="P226" s="27"/>
    </row>
    <row r="227" spans="1:16" ht="16.5" thickTop="1" thickBot="1" x14ac:dyDescent="0.3">
      <c r="A227" s="84">
        <v>1</v>
      </c>
      <c r="B227" s="85" t="s">
        <v>256</v>
      </c>
      <c r="C227" s="85" t="s">
        <v>264</v>
      </c>
      <c r="D227" s="85" t="s">
        <v>268</v>
      </c>
      <c r="E227" s="85" t="s">
        <v>265</v>
      </c>
      <c r="F227" s="26" t="s">
        <v>292</v>
      </c>
      <c r="G227" s="26"/>
      <c r="H227" s="26"/>
      <c r="I227" s="26"/>
      <c r="J227" s="26"/>
      <c r="K227" s="70" t="s">
        <v>47</v>
      </c>
      <c r="L227" s="62"/>
      <c r="M227" s="50">
        <v>0.1</v>
      </c>
      <c r="N227" s="27">
        <f t="shared" si="16"/>
        <v>0</v>
      </c>
      <c r="O227" s="27"/>
      <c r="P227" s="27"/>
    </row>
    <row r="228" spans="1:16" ht="16.5" thickTop="1" thickBot="1" x14ac:dyDescent="0.3">
      <c r="A228" s="84">
        <v>1</v>
      </c>
      <c r="B228" s="85" t="s">
        <v>256</v>
      </c>
      <c r="C228" s="85" t="s">
        <v>264</v>
      </c>
      <c r="D228" s="85" t="s">
        <v>268</v>
      </c>
      <c r="E228" s="85" t="s">
        <v>265</v>
      </c>
      <c r="F228" s="26" t="s">
        <v>293</v>
      </c>
      <c r="G228" s="26"/>
      <c r="H228" s="26"/>
      <c r="I228" s="26"/>
      <c r="J228" s="26"/>
      <c r="K228" s="70" t="s">
        <v>46</v>
      </c>
      <c r="L228" s="62"/>
      <c r="M228" s="50">
        <v>0.1</v>
      </c>
      <c r="N228" s="27">
        <f t="shared" si="16"/>
        <v>0</v>
      </c>
      <c r="O228" s="27"/>
      <c r="P228" s="27"/>
    </row>
    <row r="229" spans="1:16" ht="16.5" thickTop="1" thickBot="1" x14ac:dyDescent="0.3">
      <c r="A229" s="84">
        <v>1</v>
      </c>
      <c r="B229" s="85" t="s">
        <v>256</v>
      </c>
      <c r="C229" s="85" t="s">
        <v>264</v>
      </c>
      <c r="D229" s="85" t="s">
        <v>268</v>
      </c>
      <c r="E229" s="85" t="s">
        <v>265</v>
      </c>
      <c r="F229" s="26" t="s">
        <v>294</v>
      </c>
      <c r="G229" s="26"/>
      <c r="H229" s="26"/>
      <c r="I229" s="26"/>
      <c r="J229" s="26"/>
      <c r="K229" s="70" t="s">
        <v>308</v>
      </c>
      <c r="L229" s="62"/>
      <c r="M229" s="50">
        <v>0.1</v>
      </c>
      <c r="N229" s="27">
        <f t="shared" si="16"/>
        <v>0</v>
      </c>
      <c r="O229" s="27"/>
      <c r="P229" s="27"/>
    </row>
    <row r="230" spans="1:16" ht="16.5" thickTop="1" thickBot="1" x14ac:dyDescent="0.3">
      <c r="A230" s="84">
        <v>1</v>
      </c>
      <c r="B230" s="85" t="s">
        <v>256</v>
      </c>
      <c r="C230" s="85" t="s">
        <v>264</v>
      </c>
      <c r="D230" s="85" t="s">
        <v>268</v>
      </c>
      <c r="E230" s="85" t="s">
        <v>265</v>
      </c>
      <c r="F230" s="26" t="s">
        <v>309</v>
      </c>
      <c r="G230" s="26"/>
      <c r="H230" s="26"/>
      <c r="I230" s="26"/>
      <c r="J230" s="26"/>
      <c r="K230" s="70" t="s">
        <v>45</v>
      </c>
      <c r="L230" s="62"/>
      <c r="M230" s="50">
        <v>0.1</v>
      </c>
      <c r="N230" s="27">
        <f t="shared" si="16"/>
        <v>0</v>
      </c>
      <c r="O230" s="27"/>
      <c r="P230" s="27"/>
    </row>
    <row r="231" spans="1:16" ht="16.5" thickTop="1" thickBot="1" x14ac:dyDescent="0.3">
      <c r="A231" s="84">
        <v>1</v>
      </c>
      <c r="B231" s="85" t="s">
        <v>256</v>
      </c>
      <c r="C231" s="85" t="s">
        <v>264</v>
      </c>
      <c r="D231" s="85" t="s">
        <v>268</v>
      </c>
      <c r="E231" s="85" t="s">
        <v>265</v>
      </c>
      <c r="F231" s="26" t="s">
        <v>310</v>
      </c>
      <c r="G231" s="26"/>
      <c r="H231" s="26"/>
      <c r="I231" s="26"/>
      <c r="J231" s="26"/>
      <c r="K231" s="70" t="s">
        <v>44</v>
      </c>
      <c r="L231" s="62"/>
      <c r="M231" s="50">
        <v>0.1</v>
      </c>
      <c r="N231" s="27">
        <f t="shared" si="16"/>
        <v>0</v>
      </c>
      <c r="O231" s="27"/>
      <c r="P231" s="27"/>
    </row>
    <row r="232" spans="1:16" ht="16.5" thickTop="1" thickBot="1" x14ac:dyDescent="0.3">
      <c r="A232" s="84">
        <v>1</v>
      </c>
      <c r="B232" s="85" t="s">
        <v>256</v>
      </c>
      <c r="C232" s="85" t="s">
        <v>264</v>
      </c>
      <c r="D232" s="85" t="s">
        <v>268</v>
      </c>
      <c r="E232" s="85" t="s">
        <v>265</v>
      </c>
      <c r="F232" s="26" t="s">
        <v>285</v>
      </c>
      <c r="G232" s="26"/>
      <c r="H232" s="26"/>
      <c r="I232" s="26"/>
      <c r="J232" s="26"/>
      <c r="K232" s="70" t="s">
        <v>43</v>
      </c>
      <c r="L232" s="62"/>
      <c r="M232" s="50">
        <v>0.1</v>
      </c>
      <c r="N232" s="27">
        <f t="shared" si="16"/>
        <v>0</v>
      </c>
      <c r="O232" s="27"/>
      <c r="P232" s="27"/>
    </row>
    <row r="233" spans="1:16" ht="24" thickTop="1" thickBot="1" x14ac:dyDescent="0.3">
      <c r="A233" s="84">
        <v>1</v>
      </c>
      <c r="B233" s="85" t="s">
        <v>256</v>
      </c>
      <c r="C233" s="85" t="s">
        <v>264</v>
      </c>
      <c r="D233" s="85" t="s">
        <v>268</v>
      </c>
      <c r="E233" s="85" t="s">
        <v>265</v>
      </c>
      <c r="F233" s="26" t="s">
        <v>296</v>
      </c>
      <c r="G233" s="26"/>
      <c r="H233" s="26"/>
      <c r="I233" s="26"/>
      <c r="J233" s="26"/>
      <c r="K233" s="70" t="s">
        <v>42</v>
      </c>
      <c r="L233" s="62"/>
      <c r="M233" s="50">
        <v>0.1</v>
      </c>
      <c r="N233" s="27">
        <f t="shared" si="16"/>
        <v>0</v>
      </c>
      <c r="O233" s="27"/>
      <c r="P233" s="27"/>
    </row>
    <row r="234" spans="1:16" ht="16.5" thickTop="1" thickBot="1" x14ac:dyDescent="0.3">
      <c r="A234" s="84">
        <v>1</v>
      </c>
      <c r="B234" s="85" t="s">
        <v>256</v>
      </c>
      <c r="C234" s="85" t="s">
        <v>264</v>
      </c>
      <c r="D234" s="85" t="s">
        <v>268</v>
      </c>
      <c r="E234" s="85" t="s">
        <v>265</v>
      </c>
      <c r="F234" s="26" t="s">
        <v>311</v>
      </c>
      <c r="G234" s="26"/>
      <c r="H234" s="26"/>
      <c r="I234" s="26"/>
      <c r="J234" s="26"/>
      <c r="K234" s="70" t="s">
        <v>41</v>
      </c>
      <c r="L234" s="62"/>
      <c r="M234" s="50">
        <v>0.1</v>
      </c>
      <c r="N234" s="27">
        <f t="shared" si="16"/>
        <v>0</v>
      </c>
      <c r="O234" s="27"/>
      <c r="P234" s="27"/>
    </row>
    <row r="235" spans="1:16" ht="16.5" thickTop="1" thickBot="1" x14ac:dyDescent="0.3">
      <c r="A235" s="84">
        <v>1</v>
      </c>
      <c r="B235" s="85" t="s">
        <v>256</v>
      </c>
      <c r="C235" s="85" t="s">
        <v>264</v>
      </c>
      <c r="D235" s="85" t="s">
        <v>268</v>
      </c>
      <c r="E235" s="85" t="s">
        <v>265</v>
      </c>
      <c r="F235" s="26" t="s">
        <v>312</v>
      </c>
      <c r="G235" s="26"/>
      <c r="H235" s="26"/>
      <c r="I235" s="26"/>
      <c r="J235" s="26"/>
      <c r="K235" s="70" t="s">
        <v>40</v>
      </c>
      <c r="L235" s="62"/>
      <c r="M235" s="50">
        <v>0.1</v>
      </c>
      <c r="N235" s="27">
        <f t="shared" si="16"/>
        <v>0</v>
      </c>
      <c r="O235" s="27"/>
      <c r="P235" s="27"/>
    </row>
    <row r="236" spans="1:16" ht="16.5" thickTop="1" thickBot="1" x14ac:dyDescent="0.3">
      <c r="A236" s="84">
        <v>1</v>
      </c>
      <c r="B236" s="85" t="s">
        <v>256</v>
      </c>
      <c r="C236" s="85" t="s">
        <v>264</v>
      </c>
      <c r="D236" s="85" t="s">
        <v>268</v>
      </c>
      <c r="E236" s="85" t="s">
        <v>265</v>
      </c>
      <c r="F236" s="26" t="s">
        <v>313</v>
      </c>
      <c r="G236" s="26"/>
      <c r="H236" s="26"/>
      <c r="I236" s="26"/>
      <c r="J236" s="26"/>
      <c r="K236" s="70" t="s">
        <v>39</v>
      </c>
      <c r="L236" s="62"/>
      <c r="M236" s="50">
        <v>0.1</v>
      </c>
      <c r="N236" s="27">
        <f t="shared" si="16"/>
        <v>0</v>
      </c>
      <c r="O236" s="27"/>
      <c r="P236" s="27"/>
    </row>
    <row r="237" spans="1:16" ht="16.5" thickTop="1" thickBot="1" x14ac:dyDescent="0.3">
      <c r="A237" s="84">
        <v>1</v>
      </c>
      <c r="B237" s="85" t="s">
        <v>256</v>
      </c>
      <c r="C237" s="85" t="s">
        <v>264</v>
      </c>
      <c r="D237" s="85" t="s">
        <v>268</v>
      </c>
      <c r="E237" s="85" t="s">
        <v>265</v>
      </c>
      <c r="F237" s="26" t="s">
        <v>314</v>
      </c>
      <c r="G237" s="26"/>
      <c r="H237" s="26"/>
      <c r="I237" s="26"/>
      <c r="J237" s="26"/>
      <c r="K237" s="70" t="s">
        <v>38</v>
      </c>
      <c r="L237" s="62"/>
      <c r="M237" s="50">
        <v>0.1</v>
      </c>
      <c r="N237" s="27">
        <f t="shared" si="16"/>
        <v>0</v>
      </c>
      <c r="O237" s="27"/>
      <c r="P237" s="27"/>
    </row>
    <row r="238" spans="1:16" ht="16.5" thickTop="1" thickBot="1" x14ac:dyDescent="0.3">
      <c r="A238" s="84">
        <v>1</v>
      </c>
      <c r="B238" s="85" t="s">
        <v>256</v>
      </c>
      <c r="C238" s="85" t="s">
        <v>264</v>
      </c>
      <c r="D238" s="85" t="s">
        <v>268</v>
      </c>
      <c r="E238" s="85" t="s">
        <v>265</v>
      </c>
      <c r="F238" s="26" t="s">
        <v>317</v>
      </c>
      <c r="G238" s="26"/>
      <c r="H238" s="26"/>
      <c r="I238" s="26"/>
      <c r="J238" s="26"/>
      <c r="K238" s="70" t="s">
        <v>37</v>
      </c>
      <c r="L238" s="62"/>
      <c r="M238" s="50">
        <v>0.1</v>
      </c>
      <c r="N238" s="27">
        <f t="shared" si="16"/>
        <v>0</v>
      </c>
      <c r="O238" s="27"/>
      <c r="P238" s="27"/>
    </row>
    <row r="239" spans="1:16" ht="16.5" thickTop="1" thickBot="1" x14ac:dyDescent="0.3">
      <c r="A239" s="84">
        <v>1</v>
      </c>
      <c r="B239" s="85" t="s">
        <v>256</v>
      </c>
      <c r="C239" s="85" t="s">
        <v>264</v>
      </c>
      <c r="D239" s="85" t="s">
        <v>268</v>
      </c>
      <c r="E239" s="85" t="s">
        <v>265</v>
      </c>
      <c r="F239" s="26" t="s">
        <v>286</v>
      </c>
      <c r="G239" s="26"/>
      <c r="H239" s="26"/>
      <c r="I239" s="26"/>
      <c r="J239" s="26"/>
      <c r="K239" s="70" t="s">
        <v>36</v>
      </c>
      <c r="L239" s="62"/>
      <c r="M239" s="50">
        <v>0.1</v>
      </c>
      <c r="N239" s="27">
        <f t="shared" ref="N239" si="17">+L239*M239</f>
        <v>0</v>
      </c>
      <c r="O239" s="27"/>
      <c r="P239" s="27"/>
    </row>
    <row r="240" spans="1:16" ht="16.5" thickTop="1" thickBot="1" x14ac:dyDescent="0.3">
      <c r="A240" s="84">
        <v>1</v>
      </c>
      <c r="B240" s="85" t="s">
        <v>256</v>
      </c>
      <c r="C240" s="85" t="s">
        <v>264</v>
      </c>
      <c r="D240" s="85" t="s">
        <v>268</v>
      </c>
      <c r="E240" s="85" t="s">
        <v>265</v>
      </c>
      <c r="F240" s="26" t="s">
        <v>318</v>
      </c>
      <c r="G240" s="26"/>
      <c r="H240" s="26"/>
      <c r="I240" s="26"/>
      <c r="J240" s="26"/>
      <c r="K240" s="70" t="s">
        <v>35</v>
      </c>
      <c r="L240" s="62"/>
      <c r="M240" s="50">
        <v>0.1</v>
      </c>
      <c r="N240" s="27">
        <f t="shared" ref="N240:N247" si="18">+L240*M240</f>
        <v>0</v>
      </c>
      <c r="O240" s="27"/>
      <c r="P240" s="27"/>
    </row>
    <row r="241" spans="1:16" ht="16.5" thickTop="1" thickBot="1" x14ac:dyDescent="0.3">
      <c r="A241" s="84">
        <v>1</v>
      </c>
      <c r="B241" s="85" t="s">
        <v>256</v>
      </c>
      <c r="C241" s="85" t="s">
        <v>264</v>
      </c>
      <c r="D241" s="85" t="s">
        <v>268</v>
      </c>
      <c r="E241" s="85" t="s">
        <v>265</v>
      </c>
      <c r="F241" s="26" t="s">
        <v>319</v>
      </c>
      <c r="G241" s="26"/>
      <c r="H241" s="26"/>
      <c r="I241" s="26"/>
      <c r="J241" s="26"/>
      <c r="K241" s="70" t="s">
        <v>34</v>
      </c>
      <c r="L241" s="62"/>
      <c r="M241" s="50">
        <v>0.1</v>
      </c>
      <c r="N241" s="27">
        <f t="shared" si="18"/>
        <v>0</v>
      </c>
      <c r="O241" s="27"/>
      <c r="P241" s="27"/>
    </row>
    <row r="242" spans="1:16" ht="16.5" thickTop="1" thickBot="1" x14ac:dyDescent="0.3">
      <c r="A242" s="84">
        <v>1</v>
      </c>
      <c r="B242" s="85" t="s">
        <v>256</v>
      </c>
      <c r="C242" s="85" t="s">
        <v>264</v>
      </c>
      <c r="D242" s="85" t="s">
        <v>268</v>
      </c>
      <c r="E242" s="85" t="s">
        <v>265</v>
      </c>
      <c r="F242" s="26" t="s">
        <v>320</v>
      </c>
      <c r="G242" s="26"/>
      <c r="H242" s="26"/>
      <c r="I242" s="26"/>
      <c r="J242" s="26"/>
      <c r="K242" s="70" t="s">
        <v>33</v>
      </c>
      <c r="L242" s="62"/>
      <c r="M242" s="50">
        <v>0.1</v>
      </c>
      <c r="N242" s="27">
        <f t="shared" si="18"/>
        <v>0</v>
      </c>
      <c r="O242" s="27"/>
      <c r="P242" s="27"/>
    </row>
    <row r="243" spans="1:16" ht="16.5" thickTop="1" thickBot="1" x14ac:dyDescent="0.3">
      <c r="A243" s="84">
        <v>1</v>
      </c>
      <c r="B243" s="85" t="s">
        <v>256</v>
      </c>
      <c r="C243" s="85" t="s">
        <v>264</v>
      </c>
      <c r="D243" s="85" t="s">
        <v>268</v>
      </c>
      <c r="E243" s="85" t="s">
        <v>265</v>
      </c>
      <c r="F243" s="26" t="s">
        <v>321</v>
      </c>
      <c r="G243" s="26"/>
      <c r="H243" s="26"/>
      <c r="I243" s="26"/>
      <c r="J243" s="26"/>
      <c r="K243" s="70" t="s">
        <v>32</v>
      </c>
      <c r="L243" s="62"/>
      <c r="M243" s="50">
        <v>0.1</v>
      </c>
      <c r="N243" s="27">
        <f t="shared" si="18"/>
        <v>0</v>
      </c>
      <c r="O243" s="27"/>
      <c r="P243" s="27"/>
    </row>
    <row r="244" spans="1:16" ht="16.5" thickTop="1" thickBot="1" x14ac:dyDescent="0.3">
      <c r="A244" s="84">
        <v>1</v>
      </c>
      <c r="B244" s="85" t="s">
        <v>256</v>
      </c>
      <c r="C244" s="85" t="s">
        <v>264</v>
      </c>
      <c r="D244" s="85" t="s">
        <v>268</v>
      </c>
      <c r="E244" s="85" t="s">
        <v>265</v>
      </c>
      <c r="F244" s="26" t="s">
        <v>322</v>
      </c>
      <c r="G244" s="26"/>
      <c r="H244" s="26"/>
      <c r="I244" s="26"/>
      <c r="J244" s="26"/>
      <c r="K244" s="70" t="s">
        <v>31</v>
      </c>
      <c r="L244" s="62"/>
      <c r="M244" s="50">
        <v>0.1</v>
      </c>
      <c r="N244" s="27">
        <f t="shared" si="18"/>
        <v>0</v>
      </c>
      <c r="O244" s="27"/>
      <c r="P244" s="27"/>
    </row>
    <row r="245" spans="1:16" ht="16.5" thickTop="1" thickBot="1" x14ac:dyDescent="0.3">
      <c r="A245" s="84">
        <v>1</v>
      </c>
      <c r="B245" s="85" t="s">
        <v>256</v>
      </c>
      <c r="C245" s="85" t="s">
        <v>264</v>
      </c>
      <c r="D245" s="85" t="s">
        <v>268</v>
      </c>
      <c r="E245" s="85" t="s">
        <v>265</v>
      </c>
      <c r="F245" s="26" t="s">
        <v>323</v>
      </c>
      <c r="G245" s="26"/>
      <c r="H245" s="26"/>
      <c r="I245" s="26"/>
      <c r="J245" s="26"/>
      <c r="K245" s="70" t="s">
        <v>30</v>
      </c>
      <c r="L245" s="62"/>
      <c r="M245" s="50">
        <v>0.1</v>
      </c>
      <c r="N245" s="27">
        <f t="shared" si="18"/>
        <v>0</v>
      </c>
      <c r="O245" s="27"/>
      <c r="P245" s="27"/>
    </row>
    <row r="246" spans="1:16" ht="16.5" thickTop="1" thickBot="1" x14ac:dyDescent="0.3">
      <c r="A246" s="84">
        <v>1</v>
      </c>
      <c r="B246" s="85" t="s">
        <v>256</v>
      </c>
      <c r="C246" s="85" t="s">
        <v>264</v>
      </c>
      <c r="D246" s="85" t="s">
        <v>268</v>
      </c>
      <c r="E246" s="85" t="s">
        <v>265</v>
      </c>
      <c r="F246" s="26" t="s">
        <v>324</v>
      </c>
      <c r="G246" s="26"/>
      <c r="H246" s="26"/>
      <c r="I246" s="26"/>
      <c r="J246" s="26"/>
      <c r="K246" s="70" t="s">
        <v>29</v>
      </c>
      <c r="L246" s="62"/>
      <c r="M246" s="50">
        <v>0.1</v>
      </c>
      <c r="N246" s="27">
        <f t="shared" si="18"/>
        <v>0</v>
      </c>
      <c r="O246" s="27"/>
      <c r="P246" s="27"/>
    </row>
    <row r="247" spans="1:16" ht="16.5" thickTop="1" thickBot="1" x14ac:dyDescent="0.3">
      <c r="A247" s="84">
        <v>1</v>
      </c>
      <c r="B247" s="85" t="s">
        <v>256</v>
      </c>
      <c r="C247" s="85" t="s">
        <v>264</v>
      </c>
      <c r="D247" s="85" t="s">
        <v>268</v>
      </c>
      <c r="E247" s="85" t="s">
        <v>265</v>
      </c>
      <c r="F247" s="26" t="s">
        <v>325</v>
      </c>
      <c r="G247" s="26"/>
      <c r="H247" s="26"/>
      <c r="I247" s="26"/>
      <c r="J247" s="26"/>
      <c r="K247" s="70" t="s">
        <v>28</v>
      </c>
      <c r="L247" s="62"/>
      <c r="M247" s="50">
        <v>0.1</v>
      </c>
      <c r="N247" s="27">
        <f t="shared" si="18"/>
        <v>0</v>
      </c>
      <c r="O247" s="27"/>
      <c r="P247" s="27"/>
    </row>
    <row r="248" spans="1:16" ht="16.5" thickTop="1" thickBot="1" x14ac:dyDescent="0.3">
      <c r="A248" s="78">
        <v>1</v>
      </c>
      <c r="B248" s="79" t="s">
        <v>256</v>
      </c>
      <c r="C248" s="79" t="s">
        <v>264</v>
      </c>
      <c r="D248" s="79" t="s">
        <v>291</v>
      </c>
      <c r="E248" s="79" t="s">
        <v>265</v>
      </c>
      <c r="F248" s="20"/>
      <c r="G248" s="20"/>
      <c r="H248" s="21"/>
      <c r="I248" s="21"/>
      <c r="J248" s="21"/>
      <c r="K248" s="66" t="s">
        <v>326</v>
      </c>
      <c r="L248" s="51">
        <f>+L249+L254</f>
        <v>0</v>
      </c>
      <c r="M248" s="46"/>
      <c r="N248" s="22">
        <f>+N249+N254</f>
        <v>0</v>
      </c>
      <c r="O248" s="22">
        <f>+O249+O254</f>
        <v>0</v>
      </c>
      <c r="P248" s="13"/>
    </row>
    <row r="249" spans="1:16" ht="16.5" thickTop="1" thickBot="1" x14ac:dyDescent="0.3">
      <c r="A249" s="80">
        <v>1</v>
      </c>
      <c r="B249" s="81" t="s">
        <v>256</v>
      </c>
      <c r="C249" s="81" t="s">
        <v>264</v>
      </c>
      <c r="D249" s="81" t="s">
        <v>291</v>
      </c>
      <c r="E249" s="81" t="s">
        <v>265</v>
      </c>
      <c r="F249" s="23" t="s">
        <v>283</v>
      </c>
      <c r="G249" s="23"/>
      <c r="H249" s="23"/>
      <c r="I249" s="23"/>
      <c r="J249" s="23"/>
      <c r="K249" s="67" t="s">
        <v>328</v>
      </c>
      <c r="L249" s="54">
        <f>+L250+L251+L252+L253</f>
        <v>0</v>
      </c>
      <c r="M249" s="47"/>
      <c r="N249" s="91">
        <f>+N250+N251+N252+N253</f>
        <v>0</v>
      </c>
      <c r="O249" s="24">
        <f>+O250+O251+O252+O253</f>
        <v>0</v>
      </c>
      <c r="P249" s="13"/>
    </row>
    <row r="250" spans="1:16" ht="16.5" thickTop="1" thickBot="1" x14ac:dyDescent="0.3">
      <c r="A250" s="84">
        <v>1</v>
      </c>
      <c r="B250" s="85" t="s">
        <v>256</v>
      </c>
      <c r="C250" s="85" t="s">
        <v>264</v>
      </c>
      <c r="D250" s="85" t="s">
        <v>291</v>
      </c>
      <c r="E250" s="85" t="s">
        <v>265</v>
      </c>
      <c r="F250" s="26" t="s">
        <v>283</v>
      </c>
      <c r="G250" s="26" t="s">
        <v>259</v>
      </c>
      <c r="H250" s="26"/>
      <c r="I250" s="26"/>
      <c r="J250" s="26"/>
      <c r="K250" s="70" t="s">
        <v>329</v>
      </c>
      <c r="L250" s="62"/>
      <c r="M250" s="50"/>
      <c r="N250" s="27"/>
      <c r="O250" s="27"/>
      <c r="P250" s="27"/>
    </row>
    <row r="251" spans="1:16" ht="16.5" thickTop="1" thickBot="1" x14ac:dyDescent="0.3">
      <c r="A251" s="84">
        <v>1</v>
      </c>
      <c r="B251" s="85" t="s">
        <v>256</v>
      </c>
      <c r="C251" s="85" t="s">
        <v>264</v>
      </c>
      <c r="D251" s="85" t="s">
        <v>291</v>
      </c>
      <c r="E251" s="85" t="s">
        <v>265</v>
      </c>
      <c r="F251" s="26" t="s">
        <v>283</v>
      </c>
      <c r="G251" s="26" t="s">
        <v>265</v>
      </c>
      <c r="H251" s="26"/>
      <c r="I251" s="26"/>
      <c r="J251" s="26"/>
      <c r="K251" s="70" t="s">
        <v>330</v>
      </c>
      <c r="L251" s="62"/>
      <c r="M251" s="50"/>
      <c r="N251" s="27"/>
      <c r="O251" s="27"/>
      <c r="P251" s="27"/>
    </row>
    <row r="252" spans="1:16" ht="16.5" thickTop="1" thickBot="1" x14ac:dyDescent="0.3">
      <c r="A252" s="84">
        <v>1</v>
      </c>
      <c r="B252" s="85" t="s">
        <v>256</v>
      </c>
      <c r="C252" s="85" t="s">
        <v>264</v>
      </c>
      <c r="D252" s="85" t="s">
        <v>291</v>
      </c>
      <c r="E252" s="85" t="s">
        <v>265</v>
      </c>
      <c r="F252" s="26" t="s">
        <v>283</v>
      </c>
      <c r="G252" s="26" t="s">
        <v>282</v>
      </c>
      <c r="H252" s="26"/>
      <c r="I252" s="26"/>
      <c r="J252" s="26"/>
      <c r="K252" s="70" t="s">
        <v>331</v>
      </c>
      <c r="L252" s="62"/>
      <c r="M252" s="50"/>
      <c r="N252" s="27"/>
      <c r="O252" s="27"/>
      <c r="P252" s="27"/>
    </row>
    <row r="253" spans="1:16" ht="16.5" thickTop="1" thickBot="1" x14ac:dyDescent="0.3">
      <c r="A253" s="84">
        <v>1</v>
      </c>
      <c r="B253" s="85" t="s">
        <v>256</v>
      </c>
      <c r="C253" s="85" t="s">
        <v>264</v>
      </c>
      <c r="D253" s="85" t="s">
        <v>291</v>
      </c>
      <c r="E253" s="85" t="s">
        <v>265</v>
      </c>
      <c r="F253" s="26" t="s">
        <v>283</v>
      </c>
      <c r="G253" s="26" t="s">
        <v>284</v>
      </c>
      <c r="H253" s="26"/>
      <c r="I253" s="26"/>
      <c r="J253" s="26"/>
      <c r="K253" s="70" t="s">
        <v>332</v>
      </c>
      <c r="L253" s="62"/>
      <c r="M253" s="50"/>
      <c r="N253" s="27"/>
      <c r="O253" s="27"/>
      <c r="P253" s="27"/>
    </row>
    <row r="254" spans="1:16" ht="16.5" thickTop="1" thickBot="1" x14ac:dyDescent="0.3">
      <c r="A254" s="80">
        <v>1</v>
      </c>
      <c r="B254" s="81" t="s">
        <v>256</v>
      </c>
      <c r="C254" s="81" t="s">
        <v>264</v>
      </c>
      <c r="D254" s="81" t="s">
        <v>291</v>
      </c>
      <c r="E254" s="81" t="s">
        <v>265</v>
      </c>
      <c r="F254" s="23" t="s">
        <v>287</v>
      </c>
      <c r="G254" s="23"/>
      <c r="H254" s="23"/>
      <c r="I254" s="23"/>
      <c r="J254" s="23"/>
      <c r="K254" s="67" t="s">
        <v>333</v>
      </c>
      <c r="L254" s="54"/>
      <c r="M254" s="47"/>
      <c r="N254" s="13"/>
      <c r="O254" s="24"/>
      <c r="P254" s="13"/>
    </row>
    <row r="255" spans="1:16" ht="16.5" thickTop="1" thickBot="1" x14ac:dyDescent="0.3">
      <c r="A255" s="78">
        <v>1</v>
      </c>
      <c r="B255" s="79" t="s">
        <v>256</v>
      </c>
      <c r="C255" s="79" t="s">
        <v>264</v>
      </c>
      <c r="D255" s="79" t="s">
        <v>291</v>
      </c>
      <c r="E255" s="79" t="s">
        <v>282</v>
      </c>
      <c r="F255" s="20"/>
      <c r="G255" s="20"/>
      <c r="H255" s="21"/>
      <c r="I255" s="21"/>
      <c r="J255" s="21"/>
      <c r="K255" s="66" t="s">
        <v>327</v>
      </c>
      <c r="L255" s="51"/>
      <c r="M255" s="46"/>
      <c r="N255" s="22"/>
      <c r="O255" s="22"/>
      <c r="P255" s="13"/>
    </row>
    <row r="256" spans="1:16" s="8" customFormat="1" ht="16.5" thickTop="1" thickBot="1" x14ac:dyDescent="0.3">
      <c r="A256" s="76">
        <v>1</v>
      </c>
      <c r="B256" s="77" t="s">
        <v>256</v>
      </c>
      <c r="C256" s="77" t="s">
        <v>264</v>
      </c>
      <c r="D256" s="77" t="s">
        <v>294</v>
      </c>
      <c r="E256" s="77"/>
      <c r="F256" s="17"/>
      <c r="G256" s="17"/>
      <c r="H256" s="18"/>
      <c r="I256" s="18"/>
      <c r="J256" s="18"/>
      <c r="K256" s="65" t="s">
        <v>334</v>
      </c>
      <c r="L256" s="53">
        <f>+L257+L258</f>
        <v>0</v>
      </c>
      <c r="M256" s="53">
        <f t="shared" ref="M256:N256" si="19">+M257+M258</f>
        <v>0</v>
      </c>
      <c r="N256" s="19">
        <f t="shared" si="19"/>
        <v>0</v>
      </c>
      <c r="O256" s="19">
        <f>+O257+O258</f>
        <v>0</v>
      </c>
      <c r="P256" s="13"/>
    </row>
    <row r="257" spans="1:16" ht="16.5" thickTop="1" thickBot="1" x14ac:dyDescent="0.3">
      <c r="A257" s="78">
        <v>1</v>
      </c>
      <c r="B257" s="79" t="s">
        <v>256</v>
      </c>
      <c r="C257" s="79" t="s">
        <v>264</v>
      </c>
      <c r="D257" s="79" t="s">
        <v>294</v>
      </c>
      <c r="E257" s="79" t="s">
        <v>259</v>
      </c>
      <c r="F257" s="20"/>
      <c r="G257" s="20"/>
      <c r="H257" s="21"/>
      <c r="I257" s="21"/>
      <c r="J257" s="21"/>
      <c r="K257" s="66" t="s">
        <v>335</v>
      </c>
      <c r="L257" s="51"/>
      <c r="M257" s="46"/>
      <c r="N257" s="22"/>
      <c r="O257" s="22"/>
      <c r="P257" s="13"/>
    </row>
    <row r="258" spans="1:16" ht="16.5" thickTop="1" thickBot="1" x14ac:dyDescent="0.3">
      <c r="A258" s="78">
        <v>1</v>
      </c>
      <c r="B258" s="79" t="s">
        <v>256</v>
      </c>
      <c r="C258" s="79" t="s">
        <v>264</v>
      </c>
      <c r="D258" s="79" t="s">
        <v>294</v>
      </c>
      <c r="E258" s="79" t="s">
        <v>265</v>
      </c>
      <c r="F258" s="20"/>
      <c r="G258" s="20"/>
      <c r="H258" s="21"/>
      <c r="I258" s="21"/>
      <c r="J258" s="21"/>
      <c r="K258" s="66" t="s">
        <v>245</v>
      </c>
      <c r="L258" s="51">
        <f>+L259</f>
        <v>0</v>
      </c>
      <c r="M258" s="51">
        <f t="shared" ref="M258:N258" si="20">+M259</f>
        <v>0</v>
      </c>
      <c r="N258" s="22">
        <f t="shared" si="20"/>
        <v>0</v>
      </c>
      <c r="O258" s="22">
        <f>+O259</f>
        <v>0</v>
      </c>
      <c r="P258" s="13"/>
    </row>
    <row r="259" spans="1:16" ht="16.5" thickTop="1" thickBot="1" x14ac:dyDescent="0.3">
      <c r="A259" s="80">
        <v>1</v>
      </c>
      <c r="B259" s="81" t="s">
        <v>256</v>
      </c>
      <c r="C259" s="81" t="s">
        <v>264</v>
      </c>
      <c r="D259" s="81" t="s">
        <v>294</v>
      </c>
      <c r="E259" s="81" t="s">
        <v>265</v>
      </c>
      <c r="F259" s="23" t="s">
        <v>259</v>
      </c>
      <c r="G259" s="23"/>
      <c r="H259" s="23"/>
      <c r="I259" s="23"/>
      <c r="J259" s="23"/>
      <c r="K259" s="67" t="s">
        <v>336</v>
      </c>
      <c r="L259" s="54">
        <f>SUM(L260:L288)</f>
        <v>0</v>
      </c>
      <c r="M259" s="47"/>
      <c r="N259" s="91">
        <f>SUM(N260:N288)</f>
        <v>0</v>
      </c>
      <c r="O259" s="24">
        <f>SUM(O260:O288)</f>
        <v>0</v>
      </c>
      <c r="P259" s="13"/>
    </row>
    <row r="260" spans="1:16" ht="24" thickTop="1" thickBot="1" x14ac:dyDescent="0.3">
      <c r="A260" s="84">
        <v>1</v>
      </c>
      <c r="B260" s="85" t="s">
        <v>256</v>
      </c>
      <c r="C260" s="85" t="s">
        <v>264</v>
      </c>
      <c r="D260" s="85" t="s">
        <v>294</v>
      </c>
      <c r="E260" s="85" t="s">
        <v>265</v>
      </c>
      <c r="F260" s="26" t="s">
        <v>259</v>
      </c>
      <c r="G260" s="26" t="s">
        <v>284</v>
      </c>
      <c r="H260" s="26"/>
      <c r="I260" s="26"/>
      <c r="J260" s="26"/>
      <c r="K260" s="70" t="s">
        <v>27</v>
      </c>
      <c r="L260" s="62"/>
      <c r="M260" s="50">
        <v>0.2</v>
      </c>
      <c r="N260" s="27">
        <f>+L260*M260</f>
        <v>0</v>
      </c>
      <c r="O260" s="27"/>
      <c r="P260" s="27"/>
    </row>
    <row r="261" spans="1:16" ht="24" thickTop="1" thickBot="1" x14ac:dyDescent="0.3">
      <c r="A261" s="84">
        <v>1</v>
      </c>
      <c r="B261" s="85" t="s">
        <v>256</v>
      </c>
      <c r="C261" s="85" t="s">
        <v>264</v>
      </c>
      <c r="D261" s="85" t="s">
        <v>294</v>
      </c>
      <c r="E261" s="85" t="s">
        <v>265</v>
      </c>
      <c r="F261" s="26" t="s">
        <v>259</v>
      </c>
      <c r="G261" s="26" t="s">
        <v>268</v>
      </c>
      <c r="H261" s="26"/>
      <c r="I261" s="26"/>
      <c r="J261" s="26"/>
      <c r="K261" s="70" t="s">
        <v>26</v>
      </c>
      <c r="L261" s="62"/>
      <c r="M261" s="50">
        <v>0.2</v>
      </c>
      <c r="N261" s="27">
        <f>+L261*M261</f>
        <v>0</v>
      </c>
      <c r="O261" s="27"/>
      <c r="P261" s="27"/>
    </row>
    <row r="262" spans="1:16" ht="24" thickTop="1" thickBot="1" x14ac:dyDescent="0.3">
      <c r="A262" s="84">
        <v>1</v>
      </c>
      <c r="B262" s="85" t="s">
        <v>256</v>
      </c>
      <c r="C262" s="85" t="s">
        <v>264</v>
      </c>
      <c r="D262" s="85" t="s">
        <v>294</v>
      </c>
      <c r="E262" s="85" t="s">
        <v>265</v>
      </c>
      <c r="F262" s="26" t="s">
        <v>259</v>
      </c>
      <c r="G262" s="26" t="s">
        <v>290</v>
      </c>
      <c r="H262" s="26"/>
      <c r="I262" s="26"/>
      <c r="J262" s="26"/>
      <c r="K262" s="70" t="s">
        <v>25</v>
      </c>
      <c r="L262" s="62"/>
      <c r="M262" s="50">
        <v>0.1</v>
      </c>
      <c r="N262" s="27">
        <f t="shared" ref="N262:N270" si="21">+L262*M262</f>
        <v>0</v>
      </c>
      <c r="O262" s="27"/>
      <c r="P262" s="27"/>
    </row>
    <row r="263" spans="1:16" ht="24" thickTop="1" thickBot="1" x14ac:dyDescent="0.3">
      <c r="A263" s="84">
        <v>1</v>
      </c>
      <c r="B263" s="85" t="s">
        <v>256</v>
      </c>
      <c r="C263" s="85" t="s">
        <v>264</v>
      </c>
      <c r="D263" s="85" t="s">
        <v>294</v>
      </c>
      <c r="E263" s="85" t="s">
        <v>265</v>
      </c>
      <c r="F263" s="26" t="s">
        <v>259</v>
      </c>
      <c r="G263" s="26" t="s">
        <v>291</v>
      </c>
      <c r="H263" s="26"/>
      <c r="I263" s="26"/>
      <c r="J263" s="26"/>
      <c r="K263" s="70" t="s">
        <v>24</v>
      </c>
      <c r="L263" s="62"/>
      <c r="M263" s="50">
        <v>0.1</v>
      </c>
      <c r="N263" s="27">
        <f t="shared" si="21"/>
        <v>0</v>
      </c>
      <c r="O263" s="27"/>
      <c r="P263" s="27"/>
    </row>
    <row r="264" spans="1:16" ht="24" thickTop="1" thickBot="1" x14ac:dyDescent="0.3">
      <c r="A264" s="84">
        <v>1</v>
      </c>
      <c r="B264" s="85" t="s">
        <v>256</v>
      </c>
      <c r="C264" s="85" t="s">
        <v>264</v>
      </c>
      <c r="D264" s="85" t="s">
        <v>294</v>
      </c>
      <c r="E264" s="85" t="s">
        <v>265</v>
      </c>
      <c r="F264" s="26" t="s">
        <v>259</v>
      </c>
      <c r="G264" s="26" t="s">
        <v>292</v>
      </c>
      <c r="H264" s="26"/>
      <c r="I264" s="26"/>
      <c r="J264" s="26"/>
      <c r="K264" s="70" t="s">
        <v>23</v>
      </c>
      <c r="L264" s="62"/>
      <c r="M264" s="50">
        <v>0.1</v>
      </c>
      <c r="N264" s="27">
        <f>+L264*M264</f>
        <v>0</v>
      </c>
      <c r="O264" s="27"/>
      <c r="P264" s="27"/>
    </row>
    <row r="265" spans="1:16" ht="16.5" thickTop="1" thickBot="1" x14ac:dyDescent="0.3">
      <c r="A265" s="84">
        <v>1</v>
      </c>
      <c r="B265" s="85" t="s">
        <v>256</v>
      </c>
      <c r="C265" s="85" t="s">
        <v>264</v>
      </c>
      <c r="D265" s="85" t="s">
        <v>294</v>
      </c>
      <c r="E265" s="85" t="s">
        <v>265</v>
      </c>
      <c r="F265" s="26" t="s">
        <v>259</v>
      </c>
      <c r="G265" s="26" t="s">
        <v>293</v>
      </c>
      <c r="H265" s="26"/>
      <c r="I265" s="26"/>
      <c r="J265" s="26"/>
      <c r="K265" s="70" t="s">
        <v>22</v>
      </c>
      <c r="L265" s="62"/>
      <c r="M265" s="50">
        <v>0.1</v>
      </c>
      <c r="N265" s="27">
        <f t="shared" si="21"/>
        <v>0</v>
      </c>
      <c r="O265" s="27"/>
      <c r="P265" s="27"/>
    </row>
    <row r="266" spans="1:16" ht="16.5" thickTop="1" thickBot="1" x14ac:dyDescent="0.3">
      <c r="A266" s="84">
        <v>1</v>
      </c>
      <c r="B266" s="85" t="s">
        <v>256</v>
      </c>
      <c r="C266" s="85" t="s">
        <v>264</v>
      </c>
      <c r="D266" s="85" t="s">
        <v>294</v>
      </c>
      <c r="E266" s="85" t="s">
        <v>265</v>
      </c>
      <c r="F266" s="26" t="s">
        <v>259</v>
      </c>
      <c r="G266" s="26" t="s">
        <v>294</v>
      </c>
      <c r="H266" s="26"/>
      <c r="I266" s="26"/>
      <c r="J266" s="26"/>
      <c r="K266" s="70" t="s">
        <v>21</v>
      </c>
      <c r="L266" s="62"/>
      <c r="M266" s="50">
        <v>0.1</v>
      </c>
      <c r="N266" s="27">
        <f t="shared" si="21"/>
        <v>0</v>
      </c>
      <c r="O266" s="27"/>
      <c r="P266" s="27"/>
    </row>
    <row r="267" spans="1:16" ht="24" thickTop="1" thickBot="1" x14ac:dyDescent="0.3">
      <c r="A267" s="84">
        <v>1</v>
      </c>
      <c r="B267" s="85" t="s">
        <v>256</v>
      </c>
      <c r="C267" s="85" t="s">
        <v>264</v>
      </c>
      <c r="D267" s="85" t="s">
        <v>294</v>
      </c>
      <c r="E267" s="85" t="s">
        <v>265</v>
      </c>
      <c r="F267" s="26" t="s">
        <v>259</v>
      </c>
      <c r="G267" s="26" t="s">
        <v>309</v>
      </c>
      <c r="H267" s="26"/>
      <c r="I267" s="26"/>
      <c r="J267" s="26"/>
      <c r="K267" s="70" t="s">
        <v>20</v>
      </c>
      <c r="L267" s="62"/>
      <c r="M267" s="50">
        <v>0.1</v>
      </c>
      <c r="N267" s="27">
        <f>+L267*M267</f>
        <v>0</v>
      </c>
      <c r="O267" s="27"/>
      <c r="P267" s="27"/>
    </row>
    <row r="268" spans="1:16" ht="24" thickTop="1" thickBot="1" x14ac:dyDescent="0.3">
      <c r="A268" s="84">
        <v>1</v>
      </c>
      <c r="B268" s="85" t="s">
        <v>256</v>
      </c>
      <c r="C268" s="85" t="s">
        <v>264</v>
      </c>
      <c r="D268" s="85" t="s">
        <v>294</v>
      </c>
      <c r="E268" s="85" t="s">
        <v>265</v>
      </c>
      <c r="F268" s="26" t="s">
        <v>259</v>
      </c>
      <c r="G268" s="26" t="s">
        <v>310</v>
      </c>
      <c r="H268" s="26"/>
      <c r="I268" s="26"/>
      <c r="J268" s="26"/>
      <c r="K268" s="70" t="s">
        <v>19</v>
      </c>
      <c r="L268" s="62"/>
      <c r="M268" s="50">
        <v>0.1</v>
      </c>
      <c r="N268" s="27">
        <f t="shared" si="21"/>
        <v>0</v>
      </c>
      <c r="O268" s="27"/>
      <c r="P268" s="27"/>
    </row>
    <row r="269" spans="1:16" ht="24" thickTop="1" thickBot="1" x14ac:dyDescent="0.3">
      <c r="A269" s="84">
        <v>1</v>
      </c>
      <c r="B269" s="85" t="s">
        <v>256</v>
      </c>
      <c r="C269" s="85" t="s">
        <v>264</v>
      </c>
      <c r="D269" s="85" t="s">
        <v>294</v>
      </c>
      <c r="E269" s="85" t="s">
        <v>265</v>
      </c>
      <c r="F269" s="26" t="s">
        <v>259</v>
      </c>
      <c r="G269" s="26" t="s">
        <v>285</v>
      </c>
      <c r="H269" s="26"/>
      <c r="I269" s="26"/>
      <c r="J269" s="26"/>
      <c r="K269" s="70" t="s">
        <v>18</v>
      </c>
      <c r="L269" s="62"/>
      <c r="M269" s="50">
        <v>0.1</v>
      </c>
      <c r="N269" s="27">
        <f t="shared" si="21"/>
        <v>0</v>
      </c>
      <c r="O269" s="27"/>
      <c r="P269" s="27"/>
    </row>
    <row r="270" spans="1:16" ht="24" thickTop="1" thickBot="1" x14ac:dyDescent="0.3">
      <c r="A270" s="84">
        <v>1</v>
      </c>
      <c r="B270" s="85" t="s">
        <v>256</v>
      </c>
      <c r="C270" s="85" t="s">
        <v>264</v>
      </c>
      <c r="D270" s="85" t="s">
        <v>294</v>
      </c>
      <c r="E270" s="85" t="s">
        <v>265</v>
      </c>
      <c r="F270" s="26" t="s">
        <v>259</v>
      </c>
      <c r="G270" s="26" t="s">
        <v>296</v>
      </c>
      <c r="H270" s="26"/>
      <c r="I270" s="26"/>
      <c r="J270" s="26"/>
      <c r="K270" s="70" t="s">
        <v>17</v>
      </c>
      <c r="L270" s="62"/>
      <c r="M270" s="50">
        <v>0.1</v>
      </c>
      <c r="N270" s="27">
        <f t="shared" si="21"/>
        <v>0</v>
      </c>
      <c r="O270" s="27"/>
      <c r="P270" s="27"/>
    </row>
    <row r="271" spans="1:16" ht="24" thickTop="1" thickBot="1" x14ac:dyDescent="0.3">
      <c r="A271" s="84">
        <v>1</v>
      </c>
      <c r="B271" s="85" t="s">
        <v>256</v>
      </c>
      <c r="C271" s="85" t="s">
        <v>264</v>
      </c>
      <c r="D271" s="85" t="s">
        <v>294</v>
      </c>
      <c r="E271" s="85" t="s">
        <v>265</v>
      </c>
      <c r="F271" s="26" t="s">
        <v>259</v>
      </c>
      <c r="G271" s="26" t="s">
        <v>311</v>
      </c>
      <c r="H271" s="26"/>
      <c r="I271" s="26"/>
      <c r="J271" s="26"/>
      <c r="K271" s="70" t="s">
        <v>16</v>
      </c>
      <c r="L271" s="62"/>
      <c r="M271" s="50">
        <v>0.1</v>
      </c>
      <c r="N271" s="27">
        <f>+L271*M271</f>
        <v>0</v>
      </c>
      <c r="O271" s="27"/>
      <c r="P271" s="27"/>
    </row>
    <row r="272" spans="1:16" ht="16.5" thickTop="1" thickBot="1" x14ac:dyDescent="0.3">
      <c r="A272" s="84">
        <v>1</v>
      </c>
      <c r="B272" s="85" t="s">
        <v>256</v>
      </c>
      <c r="C272" s="85" t="s">
        <v>264</v>
      </c>
      <c r="D272" s="85" t="s">
        <v>294</v>
      </c>
      <c r="E272" s="85" t="s">
        <v>265</v>
      </c>
      <c r="F272" s="26" t="s">
        <v>259</v>
      </c>
      <c r="G272" s="26" t="s">
        <v>312</v>
      </c>
      <c r="H272" s="26"/>
      <c r="I272" s="26"/>
      <c r="J272" s="26"/>
      <c r="K272" s="70" t="s">
        <v>15</v>
      </c>
      <c r="L272" s="62"/>
      <c r="M272" s="50">
        <v>0.1</v>
      </c>
      <c r="N272" s="27">
        <f t="shared" ref="N272:N282" si="22">+L272*M272</f>
        <v>0</v>
      </c>
      <c r="O272" s="27"/>
      <c r="P272" s="27"/>
    </row>
    <row r="273" spans="1:16" ht="24" thickTop="1" thickBot="1" x14ac:dyDescent="0.3">
      <c r="A273" s="84">
        <v>1</v>
      </c>
      <c r="B273" s="85" t="s">
        <v>256</v>
      </c>
      <c r="C273" s="85" t="s">
        <v>264</v>
      </c>
      <c r="D273" s="85" t="s">
        <v>294</v>
      </c>
      <c r="E273" s="85" t="s">
        <v>265</v>
      </c>
      <c r="F273" s="26" t="s">
        <v>259</v>
      </c>
      <c r="G273" s="26" t="s">
        <v>313</v>
      </c>
      <c r="H273" s="26"/>
      <c r="I273" s="26"/>
      <c r="J273" s="26"/>
      <c r="K273" s="70" t="s">
        <v>14</v>
      </c>
      <c r="L273" s="62"/>
      <c r="M273" s="50">
        <v>0.1</v>
      </c>
      <c r="N273" s="27">
        <f t="shared" si="22"/>
        <v>0</v>
      </c>
      <c r="O273" s="27"/>
      <c r="P273" s="27"/>
    </row>
    <row r="274" spans="1:16" ht="16.5" thickTop="1" thickBot="1" x14ac:dyDescent="0.3">
      <c r="A274" s="84">
        <v>1</v>
      </c>
      <c r="B274" s="85" t="s">
        <v>256</v>
      </c>
      <c r="C274" s="85" t="s">
        <v>264</v>
      </c>
      <c r="D274" s="85" t="s">
        <v>294</v>
      </c>
      <c r="E274" s="85" t="s">
        <v>265</v>
      </c>
      <c r="F274" s="26" t="s">
        <v>259</v>
      </c>
      <c r="G274" s="26" t="s">
        <v>314</v>
      </c>
      <c r="H274" s="26"/>
      <c r="I274" s="26"/>
      <c r="J274" s="26"/>
      <c r="K274" s="70" t="s">
        <v>13</v>
      </c>
      <c r="L274" s="62"/>
      <c r="M274" s="50">
        <v>0.1</v>
      </c>
      <c r="N274" s="27">
        <f t="shared" si="22"/>
        <v>0</v>
      </c>
      <c r="O274" s="27"/>
      <c r="P274" s="27"/>
    </row>
    <row r="275" spans="1:16" ht="24" thickTop="1" thickBot="1" x14ac:dyDescent="0.3">
      <c r="A275" s="84">
        <v>1</v>
      </c>
      <c r="B275" s="85" t="s">
        <v>256</v>
      </c>
      <c r="C275" s="85" t="s">
        <v>264</v>
      </c>
      <c r="D275" s="85" t="s">
        <v>294</v>
      </c>
      <c r="E275" s="85" t="s">
        <v>265</v>
      </c>
      <c r="F275" s="26" t="s">
        <v>259</v>
      </c>
      <c r="G275" s="26" t="s">
        <v>315</v>
      </c>
      <c r="H275" s="26"/>
      <c r="I275" s="26"/>
      <c r="J275" s="26"/>
      <c r="K275" s="70" t="s">
        <v>12</v>
      </c>
      <c r="L275" s="62"/>
      <c r="M275" s="50">
        <v>0.1</v>
      </c>
      <c r="N275" s="27">
        <f t="shared" si="22"/>
        <v>0</v>
      </c>
      <c r="O275" s="27"/>
      <c r="P275" s="27"/>
    </row>
    <row r="276" spans="1:16" ht="24" thickTop="1" thickBot="1" x14ac:dyDescent="0.3">
      <c r="A276" s="84">
        <v>1</v>
      </c>
      <c r="B276" s="85" t="s">
        <v>256</v>
      </c>
      <c r="C276" s="85" t="s">
        <v>264</v>
      </c>
      <c r="D276" s="85" t="s">
        <v>294</v>
      </c>
      <c r="E276" s="85" t="s">
        <v>265</v>
      </c>
      <c r="F276" s="26" t="s">
        <v>259</v>
      </c>
      <c r="G276" s="26" t="s">
        <v>316</v>
      </c>
      <c r="H276" s="26"/>
      <c r="I276" s="26"/>
      <c r="J276" s="26"/>
      <c r="K276" s="70" t="s">
        <v>11</v>
      </c>
      <c r="L276" s="62"/>
      <c r="M276" s="50">
        <v>0.1</v>
      </c>
      <c r="N276" s="27">
        <f t="shared" si="22"/>
        <v>0</v>
      </c>
      <c r="O276" s="27"/>
      <c r="P276" s="27"/>
    </row>
    <row r="277" spans="1:16" ht="24" thickTop="1" thickBot="1" x14ac:dyDescent="0.3">
      <c r="A277" s="84">
        <v>1</v>
      </c>
      <c r="B277" s="85" t="s">
        <v>256</v>
      </c>
      <c r="C277" s="85" t="s">
        <v>264</v>
      </c>
      <c r="D277" s="85" t="s">
        <v>294</v>
      </c>
      <c r="E277" s="85" t="s">
        <v>265</v>
      </c>
      <c r="F277" s="26" t="s">
        <v>259</v>
      </c>
      <c r="G277" s="26" t="s">
        <v>317</v>
      </c>
      <c r="H277" s="26"/>
      <c r="I277" s="26"/>
      <c r="J277" s="26"/>
      <c r="K277" s="70" t="s">
        <v>10</v>
      </c>
      <c r="L277" s="62"/>
      <c r="M277" s="50">
        <v>0.1</v>
      </c>
      <c r="N277" s="27">
        <f t="shared" si="22"/>
        <v>0</v>
      </c>
      <c r="O277" s="27"/>
      <c r="P277" s="27"/>
    </row>
    <row r="278" spans="1:16" ht="24" thickTop="1" thickBot="1" x14ac:dyDescent="0.3">
      <c r="A278" s="84">
        <v>1</v>
      </c>
      <c r="B278" s="85" t="s">
        <v>256</v>
      </c>
      <c r="C278" s="85" t="s">
        <v>264</v>
      </c>
      <c r="D278" s="85" t="s">
        <v>294</v>
      </c>
      <c r="E278" s="85" t="s">
        <v>265</v>
      </c>
      <c r="F278" s="26" t="s">
        <v>259</v>
      </c>
      <c r="G278" s="26" t="s">
        <v>286</v>
      </c>
      <c r="H278" s="26"/>
      <c r="I278" s="26"/>
      <c r="J278" s="26"/>
      <c r="K278" s="70" t="s">
        <v>9</v>
      </c>
      <c r="L278" s="62"/>
      <c r="M278" s="50">
        <v>0.1</v>
      </c>
      <c r="N278" s="27">
        <f t="shared" si="22"/>
        <v>0</v>
      </c>
      <c r="O278" s="27"/>
      <c r="P278" s="27"/>
    </row>
    <row r="279" spans="1:16" ht="24" thickTop="1" thickBot="1" x14ac:dyDescent="0.3">
      <c r="A279" s="84">
        <v>1</v>
      </c>
      <c r="B279" s="85" t="s">
        <v>256</v>
      </c>
      <c r="C279" s="85" t="s">
        <v>264</v>
      </c>
      <c r="D279" s="85" t="s">
        <v>294</v>
      </c>
      <c r="E279" s="85" t="s">
        <v>265</v>
      </c>
      <c r="F279" s="26" t="s">
        <v>259</v>
      </c>
      <c r="G279" s="26" t="s">
        <v>318</v>
      </c>
      <c r="H279" s="26"/>
      <c r="I279" s="26"/>
      <c r="J279" s="26"/>
      <c r="K279" s="70" t="s">
        <v>8</v>
      </c>
      <c r="L279" s="62"/>
      <c r="M279" s="50">
        <v>0.1</v>
      </c>
      <c r="N279" s="27">
        <f t="shared" si="22"/>
        <v>0</v>
      </c>
      <c r="O279" s="27"/>
      <c r="P279" s="27"/>
    </row>
    <row r="280" spans="1:16" ht="24" thickTop="1" thickBot="1" x14ac:dyDescent="0.3">
      <c r="A280" s="84">
        <v>1</v>
      </c>
      <c r="B280" s="85" t="s">
        <v>256</v>
      </c>
      <c r="C280" s="85" t="s">
        <v>264</v>
      </c>
      <c r="D280" s="85" t="s">
        <v>294</v>
      </c>
      <c r="E280" s="85" t="s">
        <v>265</v>
      </c>
      <c r="F280" s="26" t="s">
        <v>259</v>
      </c>
      <c r="G280" s="26" t="s">
        <v>319</v>
      </c>
      <c r="H280" s="26"/>
      <c r="I280" s="26"/>
      <c r="J280" s="26"/>
      <c r="K280" s="70" t="s">
        <v>7</v>
      </c>
      <c r="L280" s="62"/>
      <c r="M280" s="50">
        <v>0.1</v>
      </c>
      <c r="N280" s="27">
        <f t="shared" si="22"/>
        <v>0</v>
      </c>
      <c r="O280" s="27"/>
      <c r="P280" s="27"/>
    </row>
    <row r="281" spans="1:16" ht="24" thickTop="1" thickBot="1" x14ac:dyDescent="0.3">
      <c r="A281" s="84">
        <v>1</v>
      </c>
      <c r="B281" s="85" t="s">
        <v>256</v>
      </c>
      <c r="C281" s="85" t="s">
        <v>264</v>
      </c>
      <c r="D281" s="85" t="s">
        <v>294</v>
      </c>
      <c r="E281" s="85" t="s">
        <v>265</v>
      </c>
      <c r="F281" s="26" t="s">
        <v>259</v>
      </c>
      <c r="G281" s="26" t="s">
        <v>320</v>
      </c>
      <c r="H281" s="26"/>
      <c r="I281" s="26"/>
      <c r="J281" s="26"/>
      <c r="K281" s="70" t="s">
        <v>6</v>
      </c>
      <c r="L281" s="62"/>
      <c r="M281" s="50">
        <v>0.1</v>
      </c>
      <c r="N281" s="27">
        <f t="shared" si="22"/>
        <v>0</v>
      </c>
      <c r="O281" s="27"/>
      <c r="P281" s="27"/>
    </row>
    <row r="282" spans="1:16" ht="24" thickTop="1" thickBot="1" x14ac:dyDescent="0.3">
      <c r="A282" s="84">
        <v>1</v>
      </c>
      <c r="B282" s="85" t="s">
        <v>256</v>
      </c>
      <c r="C282" s="85" t="s">
        <v>264</v>
      </c>
      <c r="D282" s="85" t="s">
        <v>294</v>
      </c>
      <c r="E282" s="85" t="s">
        <v>265</v>
      </c>
      <c r="F282" s="26" t="s">
        <v>259</v>
      </c>
      <c r="G282" s="26" t="s">
        <v>321</v>
      </c>
      <c r="H282" s="26"/>
      <c r="I282" s="26"/>
      <c r="J282" s="26"/>
      <c r="K282" s="70" t="s">
        <v>5</v>
      </c>
      <c r="L282" s="62"/>
      <c r="M282" s="50">
        <v>0.1</v>
      </c>
      <c r="N282" s="27">
        <f t="shared" si="22"/>
        <v>0</v>
      </c>
      <c r="O282" s="27"/>
      <c r="P282" s="27"/>
    </row>
    <row r="283" spans="1:16" ht="24" thickTop="1" thickBot="1" x14ac:dyDescent="0.3">
      <c r="A283" s="84">
        <v>1</v>
      </c>
      <c r="B283" s="85" t="s">
        <v>256</v>
      </c>
      <c r="C283" s="85" t="s">
        <v>264</v>
      </c>
      <c r="D283" s="85" t="s">
        <v>294</v>
      </c>
      <c r="E283" s="85" t="s">
        <v>265</v>
      </c>
      <c r="F283" s="26" t="s">
        <v>259</v>
      </c>
      <c r="G283" s="26" t="s">
        <v>322</v>
      </c>
      <c r="H283" s="26"/>
      <c r="I283" s="26"/>
      <c r="J283" s="26"/>
      <c r="K283" s="70" t="s">
        <v>4</v>
      </c>
      <c r="L283" s="62"/>
      <c r="M283" s="50">
        <v>0.1</v>
      </c>
      <c r="N283" s="27">
        <f t="shared" ref="N283:N288" si="23">+L283*M283</f>
        <v>0</v>
      </c>
      <c r="O283" s="27"/>
      <c r="P283" s="27"/>
    </row>
    <row r="284" spans="1:16" ht="24" thickTop="1" thickBot="1" x14ac:dyDescent="0.3">
      <c r="A284" s="84">
        <v>1</v>
      </c>
      <c r="B284" s="85" t="s">
        <v>256</v>
      </c>
      <c r="C284" s="85" t="s">
        <v>264</v>
      </c>
      <c r="D284" s="85" t="s">
        <v>294</v>
      </c>
      <c r="E284" s="85" t="s">
        <v>265</v>
      </c>
      <c r="F284" s="26" t="s">
        <v>259</v>
      </c>
      <c r="G284" s="26" t="s">
        <v>323</v>
      </c>
      <c r="H284" s="26"/>
      <c r="I284" s="26"/>
      <c r="J284" s="26"/>
      <c r="K284" s="70" t="s">
        <v>3</v>
      </c>
      <c r="L284" s="62"/>
      <c r="M284" s="50">
        <v>0.1</v>
      </c>
      <c r="N284" s="27">
        <f t="shared" si="23"/>
        <v>0</v>
      </c>
      <c r="O284" s="27"/>
      <c r="P284" s="27"/>
    </row>
    <row r="285" spans="1:16" ht="24" thickTop="1" thickBot="1" x14ac:dyDescent="0.3">
      <c r="A285" s="84">
        <v>1</v>
      </c>
      <c r="B285" s="85" t="s">
        <v>256</v>
      </c>
      <c r="C285" s="85" t="s">
        <v>264</v>
      </c>
      <c r="D285" s="85" t="s">
        <v>294</v>
      </c>
      <c r="E285" s="85" t="s">
        <v>265</v>
      </c>
      <c r="F285" s="26" t="s">
        <v>259</v>
      </c>
      <c r="G285" s="26" t="s">
        <v>324</v>
      </c>
      <c r="H285" s="26"/>
      <c r="I285" s="26"/>
      <c r="J285" s="26"/>
      <c r="K285" s="70" t="s">
        <v>2</v>
      </c>
      <c r="L285" s="62"/>
      <c r="M285" s="50">
        <v>0.1</v>
      </c>
      <c r="N285" s="27">
        <f t="shared" si="23"/>
        <v>0</v>
      </c>
      <c r="O285" s="27"/>
      <c r="P285" s="27"/>
    </row>
    <row r="286" spans="1:16" ht="24" thickTop="1" thickBot="1" x14ac:dyDescent="0.3">
      <c r="A286" s="84">
        <v>1</v>
      </c>
      <c r="B286" s="85" t="s">
        <v>256</v>
      </c>
      <c r="C286" s="85" t="s">
        <v>264</v>
      </c>
      <c r="D286" s="85" t="s">
        <v>294</v>
      </c>
      <c r="E286" s="85" t="s">
        <v>265</v>
      </c>
      <c r="F286" s="26" t="s">
        <v>259</v>
      </c>
      <c r="G286" s="26" t="s">
        <v>325</v>
      </c>
      <c r="H286" s="26"/>
      <c r="I286" s="26"/>
      <c r="J286" s="26"/>
      <c r="K286" s="70" t="s">
        <v>1</v>
      </c>
      <c r="L286" s="62"/>
      <c r="M286" s="50">
        <v>0.1</v>
      </c>
      <c r="N286" s="27">
        <f t="shared" si="23"/>
        <v>0</v>
      </c>
      <c r="O286" s="27"/>
      <c r="P286" s="27"/>
    </row>
    <row r="287" spans="1:16" ht="16.5" thickTop="1" thickBot="1" x14ac:dyDescent="0.3">
      <c r="A287" s="84">
        <v>1</v>
      </c>
      <c r="B287" s="85" t="s">
        <v>256</v>
      </c>
      <c r="C287" s="85" t="s">
        <v>264</v>
      </c>
      <c r="D287" s="85" t="s">
        <v>294</v>
      </c>
      <c r="E287" s="85" t="s">
        <v>265</v>
      </c>
      <c r="F287" s="26" t="s">
        <v>259</v>
      </c>
      <c r="G287" s="26" t="s">
        <v>337</v>
      </c>
      <c r="H287" s="26"/>
      <c r="I287" s="26"/>
      <c r="J287" s="26"/>
      <c r="K287" s="70" t="s">
        <v>338</v>
      </c>
      <c r="L287" s="62"/>
      <c r="M287" s="50">
        <v>0.1</v>
      </c>
      <c r="N287" s="27">
        <f t="shared" si="23"/>
        <v>0</v>
      </c>
      <c r="O287" s="27"/>
      <c r="P287" s="27"/>
    </row>
    <row r="288" spans="1:16" ht="16.5" thickTop="1" thickBot="1" x14ac:dyDescent="0.3">
      <c r="A288" s="84">
        <v>1</v>
      </c>
      <c r="B288" s="85" t="s">
        <v>256</v>
      </c>
      <c r="C288" s="85" t="s">
        <v>264</v>
      </c>
      <c r="D288" s="85" t="s">
        <v>294</v>
      </c>
      <c r="E288" s="85" t="s">
        <v>265</v>
      </c>
      <c r="F288" s="26" t="s">
        <v>259</v>
      </c>
      <c r="G288" s="26" t="s">
        <v>339</v>
      </c>
      <c r="H288" s="26"/>
      <c r="I288" s="26"/>
      <c r="J288" s="26"/>
      <c r="K288" s="70" t="s">
        <v>0</v>
      </c>
      <c r="L288" s="62"/>
      <c r="M288" s="50">
        <v>0.1</v>
      </c>
      <c r="N288" s="27">
        <f t="shared" si="23"/>
        <v>0</v>
      </c>
      <c r="O288" s="27"/>
      <c r="P288" s="27"/>
    </row>
    <row r="289" spans="1:20" ht="22.5" customHeight="1" thickTop="1" x14ac:dyDescent="0.25">
      <c r="A289" s="86"/>
      <c r="B289" s="86"/>
      <c r="C289" s="87"/>
      <c r="D289" s="87"/>
      <c r="E289" s="87"/>
      <c r="F289" s="34"/>
      <c r="G289" s="34"/>
      <c r="H289" s="34"/>
      <c r="I289" s="34"/>
      <c r="J289" s="34"/>
      <c r="K289" s="71"/>
      <c r="L289" s="55"/>
      <c r="M289" s="55"/>
      <c r="N289" s="35"/>
      <c r="O289" s="35"/>
      <c r="P289" s="33"/>
    </row>
    <row r="290" spans="1:20" ht="22.5" customHeight="1" x14ac:dyDescent="0.25">
      <c r="A290" s="109" t="s">
        <v>342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71"/>
      <c r="L290" s="55"/>
      <c r="M290" s="55"/>
      <c r="N290" s="35"/>
      <c r="O290" s="35"/>
      <c r="P290" s="33"/>
    </row>
    <row r="291" spans="1:20" ht="22.5" customHeight="1" x14ac:dyDescent="0.25">
      <c r="A291" s="86"/>
      <c r="B291" s="86"/>
      <c r="C291" s="87"/>
      <c r="D291" s="87"/>
      <c r="E291" s="87"/>
      <c r="F291" s="34"/>
      <c r="G291" s="34"/>
      <c r="H291" s="34"/>
      <c r="I291" s="34"/>
      <c r="J291" s="34"/>
      <c r="K291" s="89" t="s">
        <v>345</v>
      </c>
      <c r="L291" s="55"/>
      <c r="M291" s="55"/>
      <c r="N291" s="102" t="s">
        <v>345</v>
      </c>
      <c r="O291" s="102"/>
      <c r="P291" s="33"/>
    </row>
    <row r="292" spans="1:20" ht="22.5" customHeight="1" x14ac:dyDescent="0.25">
      <c r="A292" s="86"/>
      <c r="B292" s="86"/>
      <c r="C292" s="87"/>
      <c r="D292" s="87"/>
      <c r="E292" s="87"/>
      <c r="F292" s="34"/>
      <c r="G292" s="34"/>
      <c r="H292" s="34"/>
      <c r="I292" s="34"/>
      <c r="J292" s="34"/>
      <c r="K292" s="90" t="s">
        <v>344</v>
      </c>
      <c r="L292" s="88"/>
      <c r="M292" s="88"/>
      <c r="N292" s="103" t="s">
        <v>344</v>
      </c>
      <c r="O292" s="103"/>
      <c r="P292" s="88"/>
      <c r="Q292" s="88"/>
      <c r="R292" s="88"/>
      <c r="S292" s="88"/>
      <c r="T292" s="88"/>
    </row>
    <row r="293" spans="1:20" ht="22.5" customHeight="1" x14ac:dyDescent="0.25">
      <c r="A293" s="86"/>
      <c r="B293" s="87"/>
      <c r="C293" s="87"/>
      <c r="D293" s="87"/>
      <c r="E293" s="87"/>
      <c r="F293" s="34"/>
      <c r="G293" s="34"/>
      <c r="H293" s="34"/>
      <c r="I293" s="34"/>
      <c r="J293" s="34"/>
      <c r="K293" s="4" t="s">
        <v>343</v>
      </c>
      <c r="L293" s="55"/>
      <c r="M293" s="55"/>
      <c r="N293" s="104" t="s">
        <v>346</v>
      </c>
      <c r="O293" s="104"/>
      <c r="P293" s="33"/>
    </row>
    <row r="294" spans="1:20" ht="20.25" customHeight="1" x14ac:dyDescent="0.2">
      <c r="A294" s="105" t="s">
        <v>347</v>
      </c>
      <c r="B294" s="105"/>
      <c r="C294" s="106" t="s">
        <v>348</v>
      </c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</row>
    <row r="295" spans="1:20" ht="22.5" customHeight="1" x14ac:dyDescent="0.25">
      <c r="A295" s="86"/>
      <c r="B295" s="87"/>
      <c r="C295" s="87"/>
      <c r="D295" s="87"/>
      <c r="E295" s="87"/>
      <c r="F295" s="34"/>
      <c r="G295" s="34"/>
      <c r="H295" s="34"/>
      <c r="I295" s="34"/>
      <c r="J295" s="34"/>
      <c r="K295" s="71"/>
      <c r="L295" s="55"/>
      <c r="M295" s="55"/>
      <c r="N295" s="35"/>
      <c r="O295" s="35"/>
      <c r="P295" s="33"/>
    </row>
    <row r="296" spans="1:20" ht="22.5" customHeight="1" x14ac:dyDescent="0.25">
      <c r="A296" s="100" t="s">
        <v>349</v>
      </c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</row>
    <row r="297" spans="1:20" ht="22.5" customHeight="1" x14ac:dyDescent="0.25">
      <c r="A297" s="86"/>
      <c r="B297" s="87"/>
      <c r="C297" s="87"/>
      <c r="D297" s="87"/>
      <c r="E297" s="87"/>
      <c r="F297" s="34"/>
      <c r="G297" s="34"/>
      <c r="H297" s="34"/>
      <c r="I297" s="34"/>
      <c r="J297" s="34"/>
      <c r="K297" s="71"/>
      <c r="L297" s="55"/>
      <c r="M297" s="55"/>
      <c r="N297" s="35"/>
      <c r="O297" s="35"/>
      <c r="P297" s="33"/>
    </row>
    <row r="298" spans="1:20" ht="22.5" customHeight="1" x14ac:dyDescent="0.25">
      <c r="A298" s="101" t="s">
        <v>350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</row>
    <row r="299" spans="1:20" ht="22.5" customHeight="1" x14ac:dyDescent="0.25">
      <c r="A299" s="86"/>
      <c r="B299" s="87"/>
      <c r="C299" s="87"/>
      <c r="D299" s="87"/>
      <c r="E299" s="87"/>
      <c r="F299" s="34"/>
      <c r="G299" s="34"/>
      <c r="H299" s="34"/>
      <c r="I299" s="34"/>
      <c r="J299" s="34"/>
      <c r="K299" s="71"/>
      <c r="L299" s="55"/>
      <c r="M299" s="55"/>
      <c r="N299" s="35"/>
      <c r="O299" s="35"/>
      <c r="P299" s="33"/>
    </row>
    <row r="300" spans="1:20" ht="22.5" customHeight="1" x14ac:dyDescent="0.25">
      <c r="A300" s="86"/>
      <c r="B300" s="86"/>
      <c r="C300" s="87"/>
      <c r="D300" s="87"/>
      <c r="E300" s="87"/>
      <c r="F300" s="34"/>
      <c r="G300" s="34"/>
      <c r="H300" s="34"/>
      <c r="I300" s="34"/>
      <c r="J300" s="34"/>
      <c r="K300" s="71"/>
      <c r="L300" s="55"/>
      <c r="M300" s="55"/>
      <c r="N300" s="35"/>
      <c r="O300" s="35"/>
      <c r="P300" s="33"/>
    </row>
    <row r="301" spans="1:20" ht="22.5" customHeight="1" x14ac:dyDescent="0.25">
      <c r="A301" s="86"/>
      <c r="B301" s="87"/>
      <c r="C301" s="87"/>
      <c r="D301" s="87"/>
      <c r="E301" s="87"/>
      <c r="F301" s="34"/>
      <c r="G301" s="34"/>
      <c r="H301" s="34"/>
      <c r="I301" s="34"/>
      <c r="J301" s="34"/>
      <c r="K301" s="71"/>
      <c r="L301" s="55"/>
      <c r="M301" s="55"/>
      <c r="N301" s="35"/>
      <c r="O301" s="35"/>
      <c r="P301" s="33"/>
    </row>
    <row r="302" spans="1:20" ht="22.5" customHeight="1" x14ac:dyDescent="0.25">
      <c r="A302" s="86"/>
      <c r="B302" s="86"/>
      <c r="C302" s="87"/>
      <c r="D302" s="87"/>
      <c r="E302" s="87"/>
      <c r="F302" s="34"/>
      <c r="G302" s="34"/>
      <c r="H302" s="34"/>
      <c r="I302" s="34"/>
      <c r="J302" s="34"/>
      <c r="K302" s="71"/>
      <c r="L302" s="55"/>
      <c r="M302" s="55"/>
      <c r="N302" s="35"/>
      <c r="O302" s="35"/>
      <c r="P302" s="33"/>
    </row>
    <row r="303" spans="1:20" ht="22.5" customHeight="1" x14ac:dyDescent="0.25">
      <c r="A303" s="86"/>
      <c r="B303" s="87"/>
      <c r="C303" s="87"/>
      <c r="D303" s="87"/>
      <c r="E303" s="87"/>
      <c r="F303" s="34"/>
      <c r="G303" s="34"/>
      <c r="H303" s="34"/>
      <c r="I303" s="34"/>
      <c r="J303" s="34"/>
      <c r="K303" s="71"/>
      <c r="L303" s="55"/>
      <c r="M303" s="55"/>
      <c r="N303" s="35"/>
      <c r="O303" s="35"/>
      <c r="P303" s="33"/>
    </row>
    <row r="304" spans="1:20" s="8" customFormat="1" ht="22.5" customHeight="1" x14ac:dyDescent="0.25">
      <c r="A304" s="86"/>
      <c r="B304" s="87"/>
      <c r="C304" s="87"/>
      <c r="D304" s="87"/>
      <c r="E304" s="87"/>
      <c r="F304" s="34"/>
      <c r="G304" s="34"/>
      <c r="H304" s="36"/>
      <c r="I304" s="36"/>
      <c r="J304" s="36"/>
      <c r="K304" s="72"/>
      <c r="L304" s="56"/>
      <c r="M304" s="56"/>
      <c r="N304" s="37"/>
      <c r="O304" s="37"/>
      <c r="P304" s="38"/>
    </row>
    <row r="305" spans="1:16" s="8" customFormat="1" ht="22.5" customHeight="1" x14ac:dyDescent="0.25">
      <c r="A305" s="86"/>
      <c r="B305" s="87"/>
      <c r="C305" s="87"/>
      <c r="D305" s="87"/>
      <c r="E305" s="87"/>
      <c r="F305" s="34"/>
      <c r="G305" s="34"/>
      <c r="H305" s="36"/>
      <c r="I305" s="36"/>
      <c r="J305" s="36"/>
      <c r="K305" s="72"/>
      <c r="L305" s="56"/>
      <c r="M305" s="56"/>
      <c r="N305" s="37"/>
      <c r="O305" s="37"/>
      <c r="P305" s="38"/>
    </row>
    <row r="306" spans="1:16" ht="22.5" customHeight="1" x14ac:dyDescent="0.25">
      <c r="A306" s="86"/>
      <c r="B306" s="87"/>
      <c r="C306" s="87"/>
      <c r="D306" s="87"/>
      <c r="E306" s="87"/>
      <c r="F306" s="34"/>
      <c r="G306" s="34"/>
      <c r="H306" s="34"/>
      <c r="I306" s="34"/>
      <c r="J306" s="34"/>
      <c r="K306" s="71"/>
      <c r="L306" s="55"/>
      <c r="M306" s="55"/>
      <c r="N306" s="35"/>
      <c r="O306" s="35"/>
      <c r="P306" s="33"/>
    </row>
    <row r="307" spans="1:16" ht="22.5" customHeight="1" x14ac:dyDescent="0.25">
      <c r="A307" s="86"/>
      <c r="B307" s="87"/>
      <c r="C307" s="87"/>
      <c r="D307" s="87"/>
      <c r="E307" s="87"/>
      <c r="F307" s="34"/>
      <c r="G307" s="34"/>
      <c r="H307" s="34"/>
      <c r="I307" s="34"/>
      <c r="J307" s="34"/>
      <c r="K307" s="71"/>
      <c r="L307" s="55"/>
      <c r="M307" s="55"/>
      <c r="N307" s="35"/>
      <c r="O307" s="35"/>
      <c r="P307" s="33"/>
    </row>
    <row r="308" spans="1:16" ht="22.5" customHeight="1" x14ac:dyDescent="0.25">
      <c r="A308" s="86"/>
      <c r="B308" s="87"/>
      <c r="C308" s="87"/>
      <c r="D308" s="87"/>
      <c r="E308" s="87"/>
      <c r="F308" s="34"/>
      <c r="G308" s="34"/>
      <c r="H308" s="34"/>
      <c r="I308" s="34"/>
      <c r="J308" s="34"/>
      <c r="K308" s="71"/>
      <c r="L308" s="55"/>
      <c r="M308" s="55"/>
      <c r="N308" s="35"/>
      <c r="O308" s="35"/>
      <c r="P308" s="33"/>
    </row>
    <row r="309" spans="1:16" ht="22.5" customHeight="1" x14ac:dyDescent="0.25">
      <c r="A309" s="86"/>
      <c r="B309" s="87"/>
      <c r="C309" s="87"/>
      <c r="D309" s="87"/>
      <c r="E309" s="87"/>
      <c r="F309" s="34"/>
      <c r="G309" s="34"/>
      <c r="H309" s="34"/>
      <c r="I309" s="34"/>
      <c r="J309" s="34"/>
      <c r="K309" s="71"/>
      <c r="L309" s="55"/>
      <c r="M309" s="55"/>
      <c r="N309" s="35"/>
      <c r="O309" s="35"/>
      <c r="P309" s="33"/>
    </row>
    <row r="310" spans="1:16" ht="22.5" customHeight="1" x14ac:dyDescent="0.25">
      <c r="A310" s="86"/>
      <c r="B310" s="87"/>
      <c r="C310" s="87"/>
      <c r="D310" s="87"/>
      <c r="E310" s="87"/>
      <c r="F310" s="34"/>
      <c r="G310" s="34"/>
      <c r="H310" s="34"/>
      <c r="I310" s="34"/>
      <c r="J310" s="34"/>
      <c r="K310" s="71"/>
      <c r="L310" s="55"/>
      <c r="M310" s="55"/>
      <c r="N310" s="35"/>
      <c r="O310" s="35"/>
      <c r="P310" s="33"/>
    </row>
    <row r="311" spans="1:16" ht="22.5" customHeight="1" x14ac:dyDescent="0.25">
      <c r="A311" s="86"/>
      <c r="B311" s="87"/>
      <c r="C311" s="87"/>
      <c r="D311" s="87"/>
      <c r="E311" s="87"/>
      <c r="F311" s="34"/>
      <c r="G311" s="34"/>
      <c r="H311" s="34"/>
      <c r="I311" s="34"/>
      <c r="J311" s="34"/>
      <c r="K311" s="71"/>
      <c r="L311" s="55"/>
      <c r="M311" s="55"/>
      <c r="N311" s="35"/>
      <c r="O311" s="35"/>
      <c r="P311" s="33"/>
    </row>
    <row r="312" spans="1:16" ht="22.5" customHeight="1" x14ac:dyDescent="0.25">
      <c r="A312" s="86"/>
      <c r="B312" s="87"/>
      <c r="C312" s="87"/>
      <c r="D312" s="87"/>
      <c r="E312" s="87"/>
      <c r="F312" s="34"/>
      <c r="G312" s="34"/>
      <c r="H312" s="34"/>
      <c r="I312" s="34"/>
      <c r="J312" s="34"/>
      <c r="K312" s="71"/>
      <c r="L312" s="55"/>
      <c r="M312" s="55"/>
      <c r="N312" s="35"/>
      <c r="O312" s="35"/>
      <c r="P312" s="33"/>
    </row>
    <row r="313" spans="1:16" ht="22.5" customHeight="1" x14ac:dyDescent="0.25">
      <c r="A313" s="86"/>
      <c r="B313" s="87"/>
      <c r="C313" s="87"/>
      <c r="D313" s="87"/>
      <c r="E313" s="87"/>
      <c r="F313" s="34"/>
      <c r="G313" s="34"/>
      <c r="H313" s="34"/>
      <c r="I313" s="34"/>
      <c r="J313" s="34"/>
      <c r="K313" s="71"/>
      <c r="L313" s="55"/>
      <c r="M313" s="55"/>
      <c r="N313" s="35"/>
      <c r="O313" s="35"/>
      <c r="P313" s="33"/>
    </row>
    <row r="314" spans="1:16" ht="22.5" customHeight="1" x14ac:dyDescent="0.25">
      <c r="A314" s="86"/>
      <c r="B314" s="87"/>
      <c r="C314" s="87"/>
      <c r="D314" s="87"/>
      <c r="E314" s="87"/>
      <c r="F314" s="34"/>
      <c r="G314" s="34"/>
      <c r="H314" s="34"/>
      <c r="I314" s="34"/>
      <c r="J314" s="34"/>
      <c r="K314" s="71"/>
      <c r="L314" s="55"/>
      <c r="M314" s="55"/>
      <c r="N314" s="35"/>
      <c r="O314" s="35"/>
      <c r="P314" s="33"/>
    </row>
    <row r="315" spans="1:16" ht="22.5" customHeight="1" x14ac:dyDescent="0.25">
      <c r="A315" s="86"/>
      <c r="B315" s="87"/>
      <c r="C315" s="87"/>
      <c r="D315" s="87"/>
      <c r="E315" s="87"/>
      <c r="F315" s="34"/>
      <c r="G315" s="34"/>
      <c r="H315" s="34"/>
      <c r="I315" s="34"/>
      <c r="J315" s="34"/>
      <c r="K315" s="71"/>
      <c r="L315" s="55"/>
      <c r="M315" s="55"/>
      <c r="N315" s="35"/>
      <c r="O315" s="35"/>
      <c r="P315" s="33"/>
    </row>
    <row r="316" spans="1:16" ht="22.5" customHeight="1" x14ac:dyDescent="0.25">
      <c r="A316" s="86"/>
      <c r="B316" s="87"/>
      <c r="C316" s="87"/>
      <c r="D316" s="87"/>
      <c r="E316" s="87"/>
      <c r="F316" s="34"/>
      <c r="G316" s="34"/>
      <c r="H316" s="34"/>
      <c r="I316" s="34"/>
      <c r="J316" s="34"/>
      <c r="K316" s="71"/>
      <c r="L316" s="55"/>
      <c r="M316" s="55"/>
      <c r="N316" s="35"/>
      <c r="O316" s="35"/>
      <c r="P316" s="33"/>
    </row>
    <row r="317" spans="1:16" ht="22.5" customHeight="1" x14ac:dyDescent="0.25">
      <c r="A317" s="86"/>
      <c r="B317" s="87"/>
      <c r="C317" s="87"/>
      <c r="D317" s="87"/>
      <c r="E317" s="87"/>
      <c r="F317" s="34"/>
      <c r="G317" s="34"/>
      <c r="H317" s="34"/>
      <c r="I317" s="34"/>
      <c r="J317" s="34"/>
      <c r="K317" s="71"/>
      <c r="L317" s="55"/>
      <c r="M317" s="55"/>
      <c r="N317" s="35"/>
      <c r="O317" s="35"/>
      <c r="P317" s="33"/>
    </row>
    <row r="318" spans="1:16" ht="22.5" customHeight="1" x14ac:dyDescent="0.25">
      <c r="A318" s="86"/>
      <c r="B318" s="87"/>
      <c r="C318" s="87"/>
      <c r="D318" s="87"/>
      <c r="E318" s="87"/>
      <c r="F318" s="34"/>
      <c r="G318" s="34"/>
      <c r="H318" s="34"/>
      <c r="I318" s="34"/>
      <c r="J318" s="34"/>
      <c r="K318" s="71"/>
      <c r="L318" s="55"/>
      <c r="M318" s="55"/>
      <c r="N318" s="35"/>
      <c r="O318" s="35"/>
      <c r="P318" s="33"/>
    </row>
    <row r="319" spans="1:16" ht="22.5" customHeight="1" x14ac:dyDescent="0.25">
      <c r="A319" s="86"/>
      <c r="B319" s="87"/>
      <c r="C319" s="87"/>
      <c r="D319" s="87"/>
      <c r="E319" s="87"/>
      <c r="F319" s="34"/>
      <c r="G319" s="34"/>
      <c r="H319" s="34"/>
      <c r="I319" s="34"/>
      <c r="J319" s="34"/>
      <c r="K319" s="71"/>
      <c r="L319" s="55"/>
      <c r="M319" s="55"/>
      <c r="N319" s="35"/>
      <c r="O319" s="35"/>
      <c r="P319" s="33"/>
    </row>
    <row r="320" spans="1:16" ht="22.5" customHeight="1" x14ac:dyDescent="0.25">
      <c r="A320" s="86"/>
      <c r="B320" s="87"/>
      <c r="C320" s="87"/>
      <c r="D320" s="87"/>
      <c r="E320" s="87"/>
      <c r="F320" s="34"/>
      <c r="G320" s="34"/>
      <c r="H320" s="34"/>
      <c r="I320" s="34"/>
      <c r="J320" s="34"/>
      <c r="K320" s="71"/>
      <c r="L320" s="55"/>
      <c r="M320" s="55"/>
      <c r="N320" s="35"/>
      <c r="O320" s="35"/>
      <c r="P320" s="33"/>
    </row>
    <row r="321" spans="1:16" ht="22.5" customHeight="1" x14ac:dyDescent="0.25">
      <c r="A321" s="86"/>
      <c r="B321" s="87"/>
      <c r="C321" s="87"/>
      <c r="D321" s="87"/>
      <c r="E321" s="87"/>
      <c r="F321" s="34"/>
      <c r="G321" s="34"/>
      <c r="H321" s="34"/>
      <c r="I321" s="34"/>
      <c r="J321" s="34"/>
      <c r="K321" s="71"/>
      <c r="L321" s="55"/>
      <c r="M321" s="55"/>
      <c r="N321" s="35"/>
      <c r="O321" s="35"/>
      <c r="P321" s="33"/>
    </row>
    <row r="322" spans="1:16" ht="22.5" customHeight="1" x14ac:dyDescent="0.25">
      <c r="A322" s="86"/>
      <c r="B322" s="87"/>
      <c r="C322" s="87"/>
      <c r="D322" s="87"/>
      <c r="E322" s="87"/>
      <c r="F322" s="34"/>
      <c r="G322" s="34"/>
      <c r="H322" s="34"/>
      <c r="I322" s="34"/>
      <c r="J322" s="34"/>
      <c r="K322" s="71"/>
      <c r="L322" s="55"/>
      <c r="M322" s="55"/>
      <c r="N322" s="35"/>
      <c r="O322" s="35"/>
      <c r="P322" s="33"/>
    </row>
    <row r="323" spans="1:16" ht="22.5" customHeight="1" x14ac:dyDescent="0.25">
      <c r="A323" s="86"/>
      <c r="B323" s="87"/>
      <c r="C323" s="87"/>
      <c r="D323" s="87"/>
      <c r="E323" s="87"/>
      <c r="F323" s="34"/>
      <c r="G323" s="34"/>
      <c r="H323" s="34"/>
      <c r="I323" s="34"/>
      <c r="J323" s="34"/>
      <c r="K323" s="71"/>
      <c r="L323" s="55"/>
      <c r="M323" s="55"/>
      <c r="N323" s="35"/>
      <c r="O323" s="35"/>
      <c r="P323" s="33"/>
    </row>
    <row r="324" spans="1:16" ht="22.5" customHeight="1" x14ac:dyDescent="0.25">
      <c r="A324" s="86"/>
      <c r="B324" s="87"/>
      <c r="C324" s="87"/>
      <c r="D324" s="87"/>
      <c r="E324" s="87"/>
      <c r="F324" s="34"/>
      <c r="G324" s="34"/>
      <c r="H324" s="34"/>
      <c r="I324" s="34"/>
      <c r="J324" s="34"/>
      <c r="K324" s="71"/>
      <c r="L324" s="55"/>
      <c r="M324" s="55"/>
      <c r="N324" s="35"/>
      <c r="O324" s="35"/>
      <c r="P324" s="33"/>
    </row>
    <row r="325" spans="1:16" ht="22.5" customHeight="1" x14ac:dyDescent="0.25">
      <c r="A325" s="86"/>
      <c r="B325" s="87"/>
      <c r="C325" s="87"/>
      <c r="D325" s="87"/>
      <c r="E325" s="87"/>
      <c r="F325" s="34"/>
      <c r="G325" s="34"/>
      <c r="H325" s="34"/>
      <c r="I325" s="34"/>
      <c r="J325" s="34"/>
      <c r="K325" s="71"/>
      <c r="L325" s="55"/>
      <c r="M325" s="55"/>
      <c r="N325" s="35"/>
      <c r="O325" s="35"/>
      <c r="P325" s="33"/>
    </row>
    <row r="326" spans="1:16" ht="22.5" customHeight="1" x14ac:dyDescent="0.25">
      <c r="A326" s="86"/>
      <c r="B326" s="87"/>
      <c r="C326" s="87"/>
      <c r="D326" s="87"/>
      <c r="E326" s="87"/>
      <c r="F326" s="34"/>
      <c r="G326" s="34"/>
      <c r="H326" s="34"/>
      <c r="I326" s="34"/>
      <c r="J326" s="34"/>
      <c r="K326" s="71"/>
      <c r="L326" s="55"/>
      <c r="M326" s="55"/>
      <c r="N326" s="35"/>
      <c r="O326" s="35"/>
      <c r="P326" s="33"/>
    </row>
    <row r="327" spans="1:16" ht="22.5" customHeight="1" x14ac:dyDescent="0.25">
      <c r="A327" s="86"/>
      <c r="B327" s="87"/>
      <c r="C327" s="87"/>
      <c r="D327" s="87"/>
      <c r="E327" s="87"/>
      <c r="F327" s="34"/>
      <c r="G327" s="34"/>
      <c r="H327" s="34"/>
      <c r="I327" s="34"/>
      <c r="J327" s="34"/>
      <c r="K327" s="71"/>
      <c r="L327" s="55"/>
      <c r="M327" s="55"/>
      <c r="N327" s="35"/>
      <c r="O327" s="35"/>
      <c r="P327" s="33"/>
    </row>
    <row r="328" spans="1:16" ht="22.5" customHeight="1" x14ac:dyDescent="0.25">
      <c r="A328" s="86"/>
      <c r="B328" s="87"/>
      <c r="C328" s="87"/>
      <c r="D328" s="87"/>
      <c r="E328" s="87"/>
      <c r="F328" s="34"/>
      <c r="G328" s="34"/>
      <c r="H328" s="34"/>
      <c r="I328" s="34"/>
      <c r="J328" s="34"/>
      <c r="K328" s="71"/>
      <c r="L328" s="55"/>
      <c r="M328" s="55"/>
      <c r="N328" s="35"/>
      <c r="O328" s="35"/>
      <c r="P328" s="33"/>
    </row>
    <row r="329" spans="1:16" ht="22.5" customHeight="1" x14ac:dyDescent="0.25">
      <c r="A329" s="86"/>
      <c r="B329" s="87"/>
      <c r="C329" s="87"/>
      <c r="D329" s="87"/>
      <c r="E329" s="87"/>
      <c r="F329" s="34"/>
      <c r="G329" s="34"/>
      <c r="H329" s="34"/>
      <c r="I329" s="34"/>
      <c r="J329" s="34"/>
      <c r="K329" s="71"/>
      <c r="L329" s="55"/>
      <c r="M329" s="55"/>
      <c r="N329" s="35"/>
      <c r="O329" s="35"/>
      <c r="P329" s="33"/>
    </row>
    <row r="330" spans="1:16" s="8" customFormat="1" ht="22.5" customHeight="1" x14ac:dyDescent="0.25">
      <c r="A330" s="86"/>
      <c r="B330" s="87"/>
      <c r="C330" s="87"/>
      <c r="D330" s="87"/>
      <c r="E330" s="87"/>
      <c r="F330" s="34"/>
      <c r="G330" s="34"/>
      <c r="H330" s="36"/>
      <c r="I330" s="36"/>
      <c r="J330" s="36"/>
      <c r="K330" s="72"/>
      <c r="L330" s="56"/>
      <c r="M330" s="56"/>
      <c r="N330" s="37"/>
      <c r="O330" s="37"/>
      <c r="P330" s="38"/>
    </row>
    <row r="331" spans="1:16" s="8" customFormat="1" ht="22.5" customHeight="1" x14ac:dyDescent="0.25">
      <c r="A331" s="86"/>
      <c r="B331" s="87"/>
      <c r="C331" s="87"/>
      <c r="D331" s="87"/>
      <c r="E331" s="87"/>
      <c r="F331" s="34"/>
      <c r="G331" s="34"/>
      <c r="H331" s="36"/>
      <c r="I331" s="36"/>
      <c r="J331" s="36"/>
      <c r="K331" s="72"/>
      <c r="L331" s="56"/>
      <c r="M331" s="56"/>
      <c r="N331" s="37"/>
      <c r="O331" s="37"/>
      <c r="P331" s="38"/>
    </row>
    <row r="332" spans="1:16" ht="22.5" customHeight="1" x14ac:dyDescent="0.25">
      <c r="A332" s="86"/>
      <c r="B332" s="87"/>
      <c r="C332" s="87"/>
      <c r="D332" s="87"/>
      <c r="E332" s="87"/>
      <c r="F332" s="34"/>
      <c r="G332" s="34"/>
      <c r="H332" s="34"/>
      <c r="I332" s="34"/>
      <c r="J332" s="34"/>
      <c r="K332" s="71"/>
      <c r="L332" s="55"/>
      <c r="M332" s="55"/>
      <c r="N332" s="35"/>
      <c r="O332" s="35"/>
      <c r="P332" s="33"/>
    </row>
    <row r="333" spans="1:16" ht="22.5" customHeight="1" x14ac:dyDescent="0.25">
      <c r="A333" s="86"/>
      <c r="B333" s="87"/>
      <c r="C333" s="87"/>
      <c r="D333" s="87"/>
      <c r="E333" s="87"/>
      <c r="F333" s="34"/>
      <c r="G333" s="34"/>
      <c r="H333" s="34"/>
      <c r="I333" s="34"/>
      <c r="J333" s="34"/>
      <c r="K333" s="71"/>
      <c r="L333" s="55"/>
      <c r="M333" s="55"/>
      <c r="N333" s="35"/>
      <c r="O333" s="35"/>
      <c r="P333" s="33"/>
    </row>
    <row r="334" spans="1:16" ht="22.5" customHeight="1" x14ac:dyDescent="0.25">
      <c r="A334" s="86"/>
      <c r="B334" s="87"/>
      <c r="C334" s="87"/>
      <c r="D334" s="87"/>
      <c r="E334" s="87"/>
      <c r="F334" s="34"/>
      <c r="G334" s="34"/>
      <c r="H334" s="34"/>
      <c r="I334" s="34"/>
      <c r="J334" s="34"/>
      <c r="K334" s="71"/>
      <c r="L334" s="55"/>
      <c r="M334" s="55"/>
      <c r="N334" s="35"/>
      <c r="O334" s="35"/>
      <c r="P334" s="33"/>
    </row>
    <row r="335" spans="1:16" ht="22.5" customHeight="1" x14ac:dyDescent="0.25">
      <c r="A335" s="86"/>
      <c r="B335" s="87"/>
      <c r="C335" s="87"/>
      <c r="D335" s="87"/>
      <c r="E335" s="87"/>
      <c r="F335" s="34"/>
      <c r="G335" s="34"/>
      <c r="H335" s="34"/>
      <c r="I335" s="34"/>
      <c r="J335" s="34"/>
      <c r="K335" s="71"/>
      <c r="L335" s="55"/>
      <c r="M335" s="55"/>
      <c r="N335" s="35"/>
      <c r="O335" s="35"/>
      <c r="P335" s="33"/>
    </row>
    <row r="336" spans="1:16" ht="22.5" customHeight="1" x14ac:dyDescent="0.25">
      <c r="A336" s="86"/>
      <c r="B336" s="87"/>
      <c r="C336" s="87"/>
      <c r="D336" s="87"/>
      <c r="E336" s="87"/>
      <c r="F336" s="34"/>
      <c r="G336" s="34"/>
      <c r="H336" s="34"/>
      <c r="I336" s="34"/>
      <c r="J336" s="34"/>
      <c r="K336" s="71"/>
      <c r="L336" s="55"/>
      <c r="M336" s="55"/>
      <c r="N336" s="35"/>
      <c r="O336" s="35"/>
      <c r="P336" s="33"/>
    </row>
    <row r="337" spans="1:16" ht="22.5" customHeight="1" x14ac:dyDescent="0.25">
      <c r="A337" s="86"/>
      <c r="B337" s="87"/>
      <c r="C337" s="87"/>
      <c r="D337" s="87"/>
      <c r="E337" s="87"/>
      <c r="F337" s="34"/>
      <c r="G337" s="34"/>
      <c r="H337" s="34"/>
      <c r="I337" s="34"/>
      <c r="J337" s="34"/>
      <c r="K337" s="71"/>
      <c r="L337" s="55"/>
      <c r="M337" s="55"/>
      <c r="N337" s="35"/>
      <c r="O337" s="35"/>
      <c r="P337" s="33"/>
    </row>
    <row r="338" spans="1:16" ht="22.5" customHeight="1" x14ac:dyDescent="0.25">
      <c r="A338" s="86"/>
      <c r="B338" s="87"/>
      <c r="C338" s="87"/>
      <c r="D338" s="87"/>
      <c r="E338" s="87"/>
      <c r="F338" s="34"/>
      <c r="G338" s="34"/>
      <c r="H338" s="34"/>
      <c r="I338" s="34"/>
      <c r="J338" s="34"/>
      <c r="K338" s="71"/>
      <c r="L338" s="55"/>
      <c r="M338" s="55"/>
      <c r="N338" s="35"/>
      <c r="O338" s="35"/>
      <c r="P338" s="33"/>
    </row>
    <row r="339" spans="1:16" ht="22.5" customHeight="1" x14ac:dyDescent="0.25">
      <c r="A339" s="86"/>
      <c r="B339" s="87"/>
      <c r="C339" s="87"/>
      <c r="D339" s="87"/>
      <c r="E339" s="87"/>
      <c r="F339" s="34"/>
      <c r="G339" s="34"/>
      <c r="H339" s="34"/>
      <c r="I339" s="34"/>
      <c r="J339" s="34"/>
      <c r="K339" s="71"/>
      <c r="L339" s="55"/>
      <c r="M339" s="55"/>
      <c r="N339" s="35"/>
      <c r="O339" s="35"/>
      <c r="P339" s="33"/>
    </row>
    <row r="340" spans="1:16" ht="22.5" customHeight="1" x14ac:dyDescent="0.25">
      <c r="A340" s="86"/>
      <c r="B340" s="87"/>
      <c r="C340" s="87"/>
      <c r="D340" s="87"/>
      <c r="E340" s="87"/>
      <c r="F340" s="34"/>
      <c r="G340" s="34"/>
      <c r="H340" s="34"/>
      <c r="I340" s="34"/>
      <c r="J340" s="34"/>
      <c r="K340" s="71"/>
      <c r="L340" s="55"/>
      <c r="M340" s="55"/>
      <c r="N340" s="35"/>
      <c r="O340" s="35"/>
      <c r="P340" s="33"/>
    </row>
    <row r="341" spans="1:16" ht="22.5" customHeight="1" x14ac:dyDescent="0.25">
      <c r="A341" s="86"/>
      <c r="B341" s="87"/>
      <c r="C341" s="87"/>
      <c r="D341" s="87"/>
      <c r="E341" s="87"/>
      <c r="F341" s="34"/>
      <c r="G341" s="34"/>
      <c r="H341" s="34"/>
      <c r="I341" s="34"/>
      <c r="J341" s="34"/>
      <c r="K341" s="71"/>
      <c r="L341" s="55"/>
      <c r="M341" s="55"/>
      <c r="N341" s="35"/>
      <c r="O341" s="35"/>
      <c r="P341" s="33"/>
    </row>
    <row r="342" spans="1:16" ht="22.5" customHeight="1" x14ac:dyDescent="0.25">
      <c r="A342" s="86"/>
      <c r="B342" s="87"/>
      <c r="C342" s="87"/>
      <c r="D342" s="87"/>
      <c r="E342" s="87"/>
      <c r="F342" s="34"/>
      <c r="G342" s="34"/>
      <c r="H342" s="34"/>
      <c r="I342" s="34"/>
      <c r="J342" s="34"/>
      <c r="K342" s="71"/>
      <c r="L342" s="55"/>
      <c r="M342" s="55"/>
      <c r="N342" s="35"/>
      <c r="O342" s="35"/>
      <c r="P342" s="33"/>
    </row>
    <row r="343" spans="1:16" ht="22.5" customHeight="1" x14ac:dyDescent="0.25">
      <c r="A343" s="86"/>
      <c r="B343" s="87"/>
      <c r="C343" s="87"/>
      <c r="D343" s="87"/>
      <c r="E343" s="87"/>
      <c r="F343" s="34"/>
      <c r="G343" s="34"/>
      <c r="H343" s="34"/>
      <c r="I343" s="34"/>
      <c r="J343" s="34"/>
      <c r="K343" s="71"/>
      <c r="L343" s="55"/>
      <c r="M343" s="55"/>
      <c r="N343" s="35"/>
      <c r="O343" s="35"/>
      <c r="P343" s="33"/>
    </row>
    <row r="344" spans="1:16" s="8" customFormat="1" ht="22.5" customHeight="1" x14ac:dyDescent="0.25">
      <c r="A344" s="86"/>
      <c r="B344" s="87"/>
      <c r="C344" s="87"/>
      <c r="D344" s="87"/>
      <c r="E344" s="87"/>
      <c r="F344" s="34"/>
      <c r="G344" s="34"/>
      <c r="H344" s="36"/>
      <c r="I344" s="36"/>
      <c r="J344" s="36"/>
      <c r="K344" s="72"/>
      <c r="L344" s="56"/>
      <c r="M344" s="56"/>
      <c r="N344" s="37"/>
      <c r="O344" s="37"/>
      <c r="P344" s="38"/>
    </row>
    <row r="345" spans="1:16" s="8" customFormat="1" ht="22.5" customHeight="1" x14ac:dyDescent="0.25">
      <c r="A345" s="86"/>
      <c r="B345" s="87"/>
      <c r="C345" s="87"/>
      <c r="D345" s="87"/>
      <c r="E345" s="87"/>
      <c r="F345" s="34"/>
      <c r="G345" s="34"/>
      <c r="H345" s="34"/>
      <c r="I345" s="34"/>
      <c r="J345" s="34"/>
      <c r="K345" s="71"/>
      <c r="L345" s="57"/>
      <c r="M345" s="57"/>
      <c r="N345" s="39"/>
      <c r="O345" s="39"/>
      <c r="P345" s="36"/>
    </row>
    <row r="346" spans="1:16" ht="22.5" customHeight="1" x14ac:dyDescent="0.25">
      <c r="A346" s="86"/>
      <c r="B346" s="87"/>
      <c r="C346" s="87"/>
      <c r="D346" s="87"/>
      <c r="E346" s="87"/>
      <c r="F346" s="34"/>
      <c r="G346" s="34"/>
      <c r="H346" s="34"/>
      <c r="I346" s="34"/>
      <c r="J346" s="34"/>
      <c r="K346" s="71"/>
      <c r="L346" s="57"/>
      <c r="M346" s="57"/>
      <c r="N346" s="39"/>
      <c r="O346" s="39"/>
      <c r="P346" s="36"/>
    </row>
    <row r="347" spans="1:16" ht="22.5" customHeight="1" x14ac:dyDescent="0.25">
      <c r="A347" s="86"/>
      <c r="B347" s="87"/>
      <c r="C347" s="87"/>
      <c r="D347" s="87"/>
      <c r="E347" s="87"/>
      <c r="F347" s="34"/>
      <c r="G347" s="34"/>
      <c r="H347" s="34"/>
      <c r="I347" s="34"/>
      <c r="J347" s="34"/>
      <c r="K347" s="71"/>
      <c r="L347" s="57"/>
      <c r="M347" s="57"/>
      <c r="N347" s="39"/>
      <c r="O347" s="39"/>
      <c r="P347" s="36"/>
    </row>
    <row r="348" spans="1:16" ht="22.5" customHeight="1" x14ac:dyDescent="0.25">
      <c r="A348" s="86"/>
      <c r="B348" s="87"/>
      <c r="C348" s="87"/>
      <c r="D348" s="87"/>
      <c r="E348" s="87"/>
      <c r="F348" s="34"/>
      <c r="G348" s="34"/>
      <c r="H348" s="34"/>
      <c r="I348" s="34"/>
      <c r="J348" s="34"/>
      <c r="K348" s="71"/>
      <c r="L348" s="57"/>
      <c r="M348" s="57"/>
      <c r="N348" s="39"/>
      <c r="O348" s="39"/>
      <c r="P348" s="36"/>
    </row>
    <row r="349" spans="1:16" ht="22.5" customHeight="1" x14ac:dyDescent="0.25">
      <c r="A349" s="86"/>
      <c r="B349" s="87"/>
      <c r="C349" s="87"/>
      <c r="D349" s="87"/>
      <c r="E349" s="87"/>
      <c r="F349" s="34"/>
      <c r="G349" s="34"/>
      <c r="H349" s="34"/>
      <c r="I349" s="34"/>
      <c r="J349" s="34"/>
      <c r="K349" s="71"/>
      <c r="L349" s="57"/>
      <c r="M349" s="57"/>
      <c r="N349" s="39"/>
      <c r="O349" s="39"/>
      <c r="P349" s="36"/>
    </row>
    <row r="350" spans="1:16" ht="22.5" customHeight="1" x14ac:dyDescent="0.25">
      <c r="A350" s="86"/>
      <c r="B350" s="87"/>
      <c r="C350" s="87"/>
      <c r="D350" s="87"/>
      <c r="E350" s="87"/>
      <c r="F350" s="34"/>
      <c r="G350" s="34"/>
      <c r="H350" s="34"/>
      <c r="I350" s="34"/>
      <c r="J350" s="34"/>
      <c r="K350" s="71"/>
      <c r="L350" s="57"/>
      <c r="M350" s="57"/>
      <c r="N350" s="39"/>
      <c r="O350" s="39"/>
      <c r="P350" s="36"/>
    </row>
    <row r="351" spans="1:16" ht="22.5" customHeight="1" x14ac:dyDescent="0.25">
      <c r="A351" s="86"/>
      <c r="B351" s="87"/>
      <c r="C351" s="87"/>
      <c r="D351" s="87"/>
      <c r="E351" s="87"/>
      <c r="F351" s="34"/>
      <c r="G351" s="34"/>
      <c r="H351" s="34"/>
      <c r="I351" s="34"/>
      <c r="J351" s="34"/>
      <c r="K351" s="71"/>
      <c r="L351" s="57"/>
      <c r="M351" s="57"/>
      <c r="N351" s="39"/>
      <c r="O351" s="39"/>
      <c r="P351" s="36"/>
    </row>
    <row r="352" spans="1:16" ht="22.5" customHeight="1" x14ac:dyDescent="0.25">
      <c r="A352" s="86"/>
      <c r="B352" s="87"/>
      <c r="C352" s="87"/>
      <c r="D352" s="87"/>
      <c r="E352" s="87"/>
      <c r="F352" s="34"/>
      <c r="G352" s="34"/>
      <c r="H352" s="34"/>
      <c r="I352" s="34"/>
      <c r="J352" s="34"/>
      <c r="K352" s="71"/>
      <c r="L352" s="57"/>
      <c r="M352" s="57"/>
      <c r="N352" s="39"/>
      <c r="O352" s="39"/>
      <c r="P352" s="36"/>
    </row>
    <row r="353" spans="1:16" ht="22.5" customHeight="1" x14ac:dyDescent="0.25">
      <c r="A353" s="86"/>
      <c r="B353" s="87"/>
      <c r="C353" s="87"/>
      <c r="D353" s="87"/>
      <c r="E353" s="87"/>
      <c r="F353" s="34"/>
      <c r="G353" s="34"/>
      <c r="H353" s="34"/>
      <c r="I353" s="34"/>
      <c r="J353" s="34"/>
      <c r="K353" s="71"/>
      <c r="L353" s="57"/>
      <c r="M353" s="57"/>
      <c r="N353" s="39"/>
      <c r="O353" s="39"/>
      <c r="P353" s="36"/>
    </row>
    <row r="354" spans="1:16" ht="22.5" customHeight="1" x14ac:dyDescent="0.25">
      <c r="A354" s="86"/>
      <c r="B354" s="87"/>
      <c r="C354" s="87"/>
      <c r="D354" s="87"/>
      <c r="E354" s="87"/>
      <c r="F354" s="34"/>
      <c r="G354" s="34"/>
      <c r="H354" s="34"/>
      <c r="I354" s="34"/>
      <c r="J354" s="34"/>
      <c r="K354" s="71"/>
      <c r="L354" s="57"/>
      <c r="M354" s="57"/>
      <c r="N354" s="39"/>
      <c r="O354" s="39"/>
      <c r="P354" s="36"/>
    </row>
    <row r="355" spans="1:16" ht="22.5" customHeight="1" x14ac:dyDescent="0.25">
      <c r="A355" s="86"/>
      <c r="B355" s="87"/>
      <c r="C355" s="87"/>
      <c r="D355" s="87"/>
      <c r="E355" s="87"/>
      <c r="F355" s="34"/>
      <c r="G355" s="34"/>
      <c r="H355" s="34"/>
      <c r="I355" s="34"/>
      <c r="J355" s="34"/>
      <c r="K355" s="71"/>
      <c r="L355" s="57"/>
      <c r="M355" s="57"/>
      <c r="N355" s="39"/>
      <c r="O355" s="39"/>
      <c r="P355" s="36"/>
    </row>
    <row r="356" spans="1:16" ht="22.5" customHeight="1" x14ac:dyDescent="0.25">
      <c r="A356" s="86"/>
      <c r="B356" s="87"/>
      <c r="C356" s="87"/>
      <c r="D356" s="87"/>
      <c r="E356" s="87"/>
      <c r="F356" s="34"/>
      <c r="G356" s="34"/>
      <c r="H356" s="34"/>
      <c r="I356" s="34"/>
      <c r="J356" s="34"/>
      <c r="K356" s="71"/>
      <c r="L356" s="57"/>
      <c r="M356" s="57"/>
      <c r="N356" s="39"/>
      <c r="O356" s="39"/>
      <c r="P356" s="36"/>
    </row>
    <row r="357" spans="1:16" ht="22.5" customHeight="1" x14ac:dyDescent="0.25">
      <c r="A357" s="86"/>
      <c r="B357" s="87"/>
      <c r="C357" s="87"/>
      <c r="D357" s="87"/>
      <c r="E357" s="87"/>
      <c r="F357" s="34"/>
      <c r="G357" s="34"/>
      <c r="H357" s="34"/>
      <c r="I357" s="34"/>
      <c r="J357" s="34"/>
      <c r="K357" s="71"/>
      <c r="L357" s="57"/>
      <c r="M357" s="57"/>
      <c r="N357" s="39"/>
      <c r="O357" s="39"/>
      <c r="P357" s="36"/>
    </row>
    <row r="358" spans="1:16" ht="22.5" customHeight="1" x14ac:dyDescent="0.25">
      <c r="A358" s="86"/>
      <c r="B358" s="87"/>
      <c r="C358" s="87"/>
      <c r="D358" s="87"/>
      <c r="E358" s="87"/>
      <c r="F358" s="34"/>
      <c r="G358" s="34"/>
      <c r="H358" s="34"/>
      <c r="I358" s="34"/>
      <c r="J358" s="34"/>
      <c r="K358" s="71"/>
      <c r="L358" s="58"/>
      <c r="M358" s="58"/>
      <c r="N358" s="40"/>
      <c r="O358" s="40"/>
      <c r="P358" s="36"/>
    </row>
    <row r="359" spans="1:16" ht="22.5" customHeight="1" x14ac:dyDescent="0.25">
      <c r="A359" s="86"/>
      <c r="B359" s="87"/>
      <c r="C359" s="87"/>
      <c r="D359" s="87"/>
      <c r="E359" s="87"/>
      <c r="F359" s="34"/>
      <c r="G359" s="34"/>
      <c r="H359" s="34"/>
      <c r="I359" s="34"/>
      <c r="J359" s="34"/>
      <c r="K359" s="71"/>
      <c r="L359" s="58"/>
      <c r="M359" s="58"/>
      <c r="N359" s="40"/>
      <c r="O359" s="40"/>
      <c r="P359" s="36"/>
    </row>
    <row r="360" spans="1:16" ht="22.5" customHeight="1" x14ac:dyDescent="0.25">
      <c r="A360" s="86"/>
      <c r="B360" s="87"/>
      <c r="C360" s="87"/>
      <c r="D360" s="87"/>
      <c r="E360" s="87"/>
      <c r="F360" s="34"/>
      <c r="G360" s="34"/>
      <c r="H360" s="34"/>
      <c r="I360" s="34"/>
      <c r="J360" s="34"/>
      <c r="K360" s="71"/>
      <c r="L360" s="58"/>
      <c r="M360" s="58"/>
      <c r="N360" s="40"/>
      <c r="O360" s="40"/>
      <c r="P360" s="36"/>
    </row>
    <row r="361" spans="1:16" ht="22.5" customHeight="1" x14ac:dyDescent="0.25">
      <c r="A361" s="86"/>
      <c r="B361" s="87"/>
      <c r="C361" s="87"/>
      <c r="D361" s="87"/>
      <c r="E361" s="87"/>
      <c r="F361" s="34"/>
      <c r="G361" s="34"/>
      <c r="H361" s="34"/>
      <c r="I361" s="34"/>
      <c r="J361" s="34"/>
      <c r="K361" s="71"/>
      <c r="L361" s="58"/>
      <c r="M361" s="58"/>
      <c r="N361" s="40"/>
      <c r="O361" s="40"/>
      <c r="P361" s="36"/>
    </row>
    <row r="362" spans="1:16" ht="22.5" customHeight="1" x14ac:dyDescent="0.25">
      <c r="A362" s="86"/>
      <c r="B362" s="87"/>
      <c r="C362" s="87"/>
      <c r="D362" s="87"/>
      <c r="E362" s="87"/>
      <c r="F362" s="34"/>
      <c r="G362" s="34"/>
      <c r="H362" s="34"/>
      <c r="I362" s="34"/>
      <c r="J362" s="34"/>
      <c r="K362" s="71"/>
      <c r="L362" s="58"/>
      <c r="M362" s="58"/>
      <c r="N362" s="40"/>
      <c r="O362" s="40"/>
      <c r="P362" s="36"/>
    </row>
    <row r="363" spans="1:16" ht="22.5" customHeight="1" x14ac:dyDescent="0.25">
      <c r="A363" s="86"/>
      <c r="B363" s="87"/>
      <c r="C363" s="87"/>
      <c r="D363" s="87"/>
      <c r="E363" s="87"/>
      <c r="F363" s="34"/>
      <c r="G363" s="34"/>
      <c r="H363" s="34"/>
      <c r="I363" s="34"/>
      <c r="J363" s="34"/>
      <c r="K363" s="71"/>
      <c r="L363" s="58"/>
      <c r="M363" s="58"/>
      <c r="N363" s="40"/>
      <c r="O363" s="40"/>
      <c r="P363" s="36"/>
    </row>
    <row r="364" spans="1:16" ht="22.5" customHeight="1" x14ac:dyDescent="0.25">
      <c r="A364" s="86"/>
      <c r="B364" s="87"/>
      <c r="C364" s="87"/>
      <c r="D364" s="87"/>
      <c r="E364" s="87"/>
      <c r="F364" s="34"/>
      <c r="G364" s="34"/>
      <c r="H364" s="34"/>
      <c r="I364" s="34"/>
      <c r="J364" s="34"/>
      <c r="K364" s="71"/>
      <c r="L364" s="58"/>
      <c r="M364" s="58"/>
      <c r="N364" s="40"/>
      <c r="O364" s="40"/>
      <c r="P364" s="36"/>
    </row>
    <row r="365" spans="1:16" ht="22.5" customHeight="1" x14ac:dyDescent="0.25">
      <c r="A365" s="86"/>
      <c r="B365" s="87"/>
      <c r="C365" s="87"/>
      <c r="D365" s="87"/>
      <c r="E365" s="87"/>
      <c r="F365" s="34"/>
      <c r="G365" s="34"/>
      <c r="H365" s="34"/>
      <c r="I365" s="34"/>
      <c r="J365" s="34"/>
      <c r="K365" s="71"/>
      <c r="L365" s="58"/>
      <c r="M365" s="58"/>
      <c r="N365" s="40"/>
      <c r="O365" s="40"/>
      <c r="P365" s="36"/>
    </row>
    <row r="366" spans="1:16" ht="22.5" customHeight="1" x14ac:dyDescent="0.25">
      <c r="A366" s="86"/>
      <c r="B366" s="87"/>
      <c r="C366" s="87"/>
      <c r="D366" s="87"/>
      <c r="E366" s="87"/>
      <c r="F366" s="34"/>
      <c r="G366" s="34"/>
      <c r="H366" s="34"/>
      <c r="I366" s="34"/>
      <c r="J366" s="34"/>
      <c r="K366" s="71"/>
      <c r="L366" s="58"/>
      <c r="M366" s="58"/>
      <c r="N366" s="40"/>
      <c r="O366" s="40"/>
      <c r="P366" s="36"/>
    </row>
    <row r="367" spans="1:16" ht="22.5" customHeight="1" x14ac:dyDescent="0.25">
      <c r="A367" s="86"/>
      <c r="B367" s="87"/>
      <c r="C367" s="87"/>
      <c r="D367" s="87"/>
      <c r="E367" s="87"/>
      <c r="F367" s="34"/>
      <c r="G367" s="34"/>
      <c r="H367" s="34"/>
      <c r="I367" s="34"/>
      <c r="J367" s="34"/>
      <c r="K367" s="71"/>
      <c r="L367" s="58"/>
      <c r="M367" s="58"/>
      <c r="N367" s="40"/>
      <c r="O367" s="40"/>
      <c r="P367" s="36"/>
    </row>
    <row r="368" spans="1:16" ht="22.5" customHeight="1" x14ac:dyDescent="0.25">
      <c r="A368" s="86"/>
      <c r="B368" s="87"/>
      <c r="C368" s="87"/>
      <c r="D368" s="87"/>
      <c r="E368" s="87"/>
      <c r="F368" s="34"/>
      <c r="G368" s="34"/>
      <c r="H368" s="34"/>
      <c r="I368" s="34"/>
      <c r="J368" s="34"/>
      <c r="K368" s="71"/>
      <c r="L368" s="58"/>
      <c r="M368" s="58"/>
      <c r="N368" s="40"/>
      <c r="O368" s="40"/>
      <c r="P368" s="36"/>
    </row>
    <row r="369" spans="1:16" ht="22.5" customHeight="1" x14ac:dyDescent="0.25">
      <c r="A369" s="86"/>
      <c r="B369" s="87"/>
      <c r="C369" s="87"/>
      <c r="D369" s="87"/>
      <c r="E369" s="87"/>
      <c r="F369" s="34"/>
      <c r="G369" s="34"/>
      <c r="H369" s="34"/>
      <c r="I369" s="34"/>
      <c r="J369" s="34"/>
      <c r="K369" s="71"/>
      <c r="L369" s="58"/>
      <c r="M369" s="58"/>
      <c r="N369" s="40"/>
      <c r="O369" s="40"/>
      <c r="P369" s="36"/>
    </row>
    <row r="370" spans="1:16" ht="22.5" customHeight="1" x14ac:dyDescent="0.25">
      <c r="A370" s="86"/>
      <c r="B370" s="87"/>
      <c r="C370" s="87"/>
      <c r="D370" s="87"/>
      <c r="E370" s="87"/>
      <c r="F370" s="34"/>
      <c r="G370" s="34"/>
      <c r="H370" s="34"/>
      <c r="I370" s="34"/>
      <c r="J370" s="34"/>
      <c r="K370" s="71"/>
      <c r="L370" s="58"/>
      <c r="M370" s="58"/>
      <c r="N370" s="40"/>
      <c r="O370" s="40"/>
      <c r="P370" s="36"/>
    </row>
    <row r="371" spans="1:16" ht="22.5" customHeight="1" x14ac:dyDescent="0.25">
      <c r="A371" s="86"/>
      <c r="B371" s="87"/>
      <c r="C371" s="87"/>
      <c r="D371" s="87"/>
      <c r="E371" s="87"/>
      <c r="F371" s="34"/>
      <c r="G371" s="34"/>
      <c r="H371" s="34"/>
      <c r="I371" s="34"/>
      <c r="J371" s="34"/>
      <c r="K371" s="71"/>
      <c r="L371" s="58"/>
      <c r="M371" s="58"/>
      <c r="N371" s="40"/>
      <c r="O371" s="40"/>
      <c r="P371" s="36"/>
    </row>
    <row r="372" spans="1:16" ht="22.5" customHeight="1" x14ac:dyDescent="0.25">
      <c r="A372" s="86"/>
      <c r="B372" s="87"/>
      <c r="C372" s="87"/>
      <c r="D372" s="87"/>
      <c r="E372" s="87"/>
      <c r="F372" s="34"/>
      <c r="G372" s="34"/>
      <c r="H372" s="34"/>
      <c r="I372" s="34"/>
      <c r="J372" s="34"/>
      <c r="K372" s="71"/>
      <c r="L372" s="58"/>
      <c r="M372" s="58"/>
      <c r="N372" s="40"/>
      <c r="O372" s="40"/>
      <c r="P372" s="36"/>
    </row>
    <row r="373" spans="1:16" ht="22.5" customHeight="1" x14ac:dyDescent="0.25">
      <c r="A373" s="86"/>
      <c r="B373" s="87"/>
      <c r="C373" s="87"/>
      <c r="D373" s="87"/>
      <c r="E373" s="87"/>
      <c r="F373" s="34"/>
      <c r="G373" s="34"/>
      <c r="H373" s="34"/>
      <c r="I373" s="34"/>
      <c r="J373" s="34"/>
      <c r="K373" s="71"/>
      <c r="L373" s="58"/>
      <c r="M373" s="58"/>
      <c r="N373" s="40"/>
      <c r="O373" s="40"/>
      <c r="P373" s="36"/>
    </row>
    <row r="374" spans="1:16" ht="22.5" customHeight="1" x14ac:dyDescent="0.25">
      <c r="A374" s="86"/>
      <c r="B374" s="87"/>
      <c r="C374" s="87"/>
      <c r="D374" s="87"/>
      <c r="E374" s="87"/>
      <c r="F374" s="34"/>
      <c r="G374" s="34"/>
      <c r="H374" s="34"/>
      <c r="I374" s="34"/>
      <c r="J374" s="34"/>
      <c r="K374" s="71"/>
      <c r="L374" s="58"/>
      <c r="M374" s="58"/>
      <c r="N374" s="40"/>
      <c r="O374" s="40"/>
      <c r="P374" s="36"/>
    </row>
    <row r="375" spans="1:16" ht="22.5" customHeight="1" x14ac:dyDescent="0.25">
      <c r="A375" s="86"/>
      <c r="B375" s="87"/>
      <c r="C375" s="87"/>
      <c r="D375" s="87"/>
      <c r="E375" s="87"/>
      <c r="F375" s="34"/>
      <c r="G375" s="34"/>
      <c r="H375" s="34"/>
      <c r="I375" s="34"/>
      <c r="J375" s="34"/>
      <c r="K375" s="71"/>
      <c r="L375" s="58"/>
      <c r="M375" s="58"/>
      <c r="N375" s="40"/>
      <c r="O375" s="40"/>
      <c r="P375" s="36"/>
    </row>
    <row r="376" spans="1:16" ht="22.5" customHeight="1" x14ac:dyDescent="0.25">
      <c r="A376" s="86"/>
      <c r="B376" s="87"/>
      <c r="C376" s="87"/>
      <c r="D376" s="87"/>
      <c r="E376" s="87"/>
      <c r="F376" s="34"/>
      <c r="G376" s="34"/>
      <c r="H376" s="34"/>
      <c r="I376" s="34"/>
      <c r="J376" s="34"/>
      <c r="K376" s="71"/>
      <c r="L376" s="58"/>
      <c r="M376" s="58"/>
      <c r="N376" s="40"/>
      <c r="O376" s="40"/>
      <c r="P376" s="36"/>
    </row>
    <row r="377" spans="1:16" ht="22.5" customHeight="1" x14ac:dyDescent="0.25">
      <c r="A377" s="86"/>
      <c r="B377" s="87"/>
      <c r="C377" s="87"/>
      <c r="D377" s="87"/>
      <c r="E377" s="87"/>
      <c r="F377" s="34"/>
      <c r="G377" s="34"/>
      <c r="H377" s="34"/>
      <c r="I377" s="34"/>
      <c r="J377" s="34"/>
      <c r="K377" s="71"/>
      <c r="L377" s="58"/>
      <c r="M377" s="58"/>
      <c r="N377" s="40"/>
      <c r="O377" s="40"/>
      <c r="P377" s="36"/>
    </row>
    <row r="378" spans="1:16" ht="22.5" customHeight="1" x14ac:dyDescent="0.25">
      <c r="A378" s="86"/>
      <c r="B378" s="87"/>
      <c r="C378" s="87"/>
      <c r="D378" s="87"/>
      <c r="E378" s="87"/>
      <c r="F378" s="34"/>
      <c r="G378" s="34"/>
      <c r="H378" s="34"/>
      <c r="I378" s="34"/>
      <c r="J378" s="34"/>
      <c r="K378" s="71"/>
      <c r="L378" s="58"/>
      <c r="M378" s="58"/>
      <c r="N378" s="40"/>
      <c r="O378" s="40"/>
      <c r="P378" s="36"/>
    </row>
    <row r="379" spans="1:16" ht="22.5" customHeight="1" x14ac:dyDescent="0.25">
      <c r="A379" s="86"/>
      <c r="B379" s="87"/>
      <c r="C379" s="87"/>
      <c r="D379" s="87"/>
      <c r="E379" s="87"/>
      <c r="F379" s="34"/>
      <c r="G379" s="34"/>
      <c r="H379" s="34"/>
      <c r="I379" s="34"/>
      <c r="J379" s="34"/>
      <c r="K379" s="71"/>
      <c r="L379" s="58"/>
      <c r="M379" s="58"/>
      <c r="N379" s="40"/>
      <c r="O379" s="40"/>
      <c r="P379" s="36"/>
    </row>
    <row r="380" spans="1:16" ht="22.5" customHeight="1" x14ac:dyDescent="0.25">
      <c r="A380" s="86"/>
      <c r="B380" s="87"/>
      <c r="C380" s="87"/>
      <c r="D380" s="87"/>
      <c r="E380" s="87"/>
      <c r="F380" s="34"/>
      <c r="G380" s="34"/>
      <c r="H380" s="34"/>
      <c r="I380" s="34"/>
      <c r="J380" s="34"/>
      <c r="K380" s="71"/>
      <c r="L380" s="58"/>
      <c r="M380" s="58"/>
      <c r="N380" s="40"/>
      <c r="O380" s="40"/>
      <c r="P380" s="36"/>
    </row>
    <row r="381" spans="1:16" ht="22.5" customHeight="1" x14ac:dyDescent="0.25">
      <c r="A381" s="86"/>
      <c r="B381" s="87"/>
      <c r="C381" s="87"/>
      <c r="D381" s="87"/>
      <c r="E381" s="87"/>
      <c r="F381" s="34"/>
      <c r="G381" s="34"/>
      <c r="H381" s="34"/>
      <c r="I381" s="34"/>
      <c r="J381" s="34"/>
      <c r="K381" s="71"/>
      <c r="L381" s="58"/>
      <c r="M381" s="58"/>
      <c r="N381" s="40"/>
      <c r="O381" s="40"/>
      <c r="P381" s="36"/>
    </row>
    <row r="382" spans="1:16" s="8" customFormat="1" ht="22.5" customHeight="1" x14ac:dyDescent="0.25">
      <c r="A382" s="86"/>
      <c r="B382" s="87"/>
      <c r="C382" s="87"/>
      <c r="D382" s="87"/>
      <c r="E382" s="87"/>
      <c r="F382" s="34"/>
      <c r="G382" s="34"/>
      <c r="H382" s="36"/>
      <c r="I382" s="36"/>
      <c r="J382" s="36"/>
      <c r="K382" s="72"/>
      <c r="L382" s="57"/>
      <c r="M382" s="57"/>
      <c r="N382" s="39"/>
      <c r="O382" s="39"/>
      <c r="P382" s="36"/>
    </row>
    <row r="383" spans="1:16" s="8" customFormat="1" ht="22.5" customHeight="1" x14ac:dyDescent="0.25">
      <c r="A383" s="86"/>
      <c r="B383" s="87"/>
      <c r="C383" s="87"/>
      <c r="D383" s="87"/>
      <c r="E383" s="87"/>
      <c r="F383" s="34"/>
      <c r="G383" s="34"/>
      <c r="H383" s="36"/>
      <c r="I383" s="36"/>
      <c r="J383" s="36"/>
      <c r="K383" s="72"/>
      <c r="L383" s="57"/>
      <c r="M383" s="57"/>
      <c r="N383" s="39"/>
      <c r="O383" s="39"/>
      <c r="P383" s="36"/>
    </row>
    <row r="384" spans="1:16" ht="22.5" customHeight="1" x14ac:dyDescent="0.25">
      <c r="A384" s="86"/>
      <c r="B384" s="87"/>
      <c r="C384" s="87"/>
      <c r="D384" s="87"/>
      <c r="E384" s="87"/>
      <c r="F384" s="34"/>
      <c r="G384" s="34"/>
      <c r="H384" s="34"/>
      <c r="I384" s="34"/>
      <c r="J384" s="34"/>
      <c r="K384" s="71"/>
      <c r="L384" s="58"/>
      <c r="M384" s="58"/>
      <c r="N384" s="40"/>
      <c r="O384" s="40"/>
      <c r="P384" s="36"/>
    </row>
    <row r="385" spans="1:16" ht="22.5" customHeight="1" x14ac:dyDescent="0.25">
      <c r="A385" s="86"/>
      <c r="B385" s="87"/>
      <c r="C385" s="87"/>
      <c r="D385" s="87"/>
      <c r="E385" s="87"/>
      <c r="F385" s="34"/>
      <c r="G385" s="34"/>
      <c r="H385" s="34"/>
      <c r="I385" s="34"/>
      <c r="J385" s="34"/>
      <c r="K385" s="71"/>
      <c r="L385" s="58"/>
      <c r="M385" s="58"/>
      <c r="N385" s="40"/>
      <c r="O385" s="40"/>
      <c r="P385" s="36"/>
    </row>
    <row r="386" spans="1:16" ht="22.5" customHeight="1" x14ac:dyDescent="0.25">
      <c r="A386" s="86"/>
      <c r="B386" s="87"/>
      <c r="C386" s="87"/>
      <c r="D386" s="87"/>
      <c r="E386" s="87"/>
      <c r="F386" s="34"/>
      <c r="G386" s="34"/>
      <c r="H386" s="34"/>
      <c r="I386" s="34"/>
      <c r="J386" s="34"/>
      <c r="K386" s="71"/>
      <c r="L386" s="58"/>
      <c r="M386" s="58"/>
      <c r="N386" s="40"/>
      <c r="O386" s="40"/>
      <c r="P386" s="36"/>
    </row>
    <row r="387" spans="1:16" ht="22.5" customHeight="1" x14ac:dyDescent="0.25">
      <c r="A387" s="86"/>
      <c r="B387" s="87"/>
      <c r="C387" s="87"/>
      <c r="D387" s="87"/>
      <c r="E387" s="87"/>
      <c r="F387" s="34"/>
      <c r="G387" s="34"/>
      <c r="H387" s="34"/>
      <c r="I387" s="34"/>
      <c r="J387" s="34"/>
      <c r="K387" s="71"/>
      <c r="L387" s="58"/>
      <c r="M387" s="58"/>
      <c r="N387" s="40"/>
      <c r="O387" s="40"/>
      <c r="P387" s="36"/>
    </row>
    <row r="388" spans="1:16" ht="22.5" customHeight="1" x14ac:dyDescent="0.25">
      <c r="A388" s="86"/>
      <c r="B388" s="87"/>
      <c r="C388" s="87"/>
      <c r="D388" s="87"/>
      <c r="E388" s="87"/>
      <c r="F388" s="34"/>
      <c r="G388" s="34"/>
      <c r="H388" s="34"/>
      <c r="I388" s="34"/>
      <c r="J388" s="34"/>
      <c r="K388" s="71"/>
      <c r="L388" s="58"/>
      <c r="M388" s="58"/>
      <c r="N388" s="40"/>
      <c r="O388" s="40"/>
      <c r="P388" s="36"/>
    </row>
    <row r="389" spans="1:16" ht="22.5" customHeight="1" x14ac:dyDescent="0.25">
      <c r="A389" s="86"/>
      <c r="B389" s="87"/>
      <c r="C389" s="87"/>
      <c r="D389" s="87"/>
      <c r="E389" s="87"/>
      <c r="F389" s="34"/>
      <c r="G389" s="34"/>
      <c r="H389" s="34"/>
      <c r="I389" s="34"/>
      <c r="J389" s="34"/>
      <c r="K389" s="71"/>
      <c r="L389" s="58"/>
      <c r="M389" s="58"/>
      <c r="N389" s="40"/>
      <c r="O389" s="40"/>
      <c r="P389" s="36"/>
    </row>
    <row r="390" spans="1:16" ht="22.5" customHeight="1" x14ac:dyDescent="0.25">
      <c r="A390" s="86"/>
      <c r="B390" s="87"/>
      <c r="C390" s="87"/>
      <c r="D390" s="87"/>
      <c r="E390" s="87"/>
      <c r="F390" s="34"/>
      <c r="G390" s="34"/>
      <c r="H390" s="34"/>
      <c r="I390" s="34"/>
      <c r="J390" s="34"/>
      <c r="K390" s="71"/>
      <c r="L390" s="58"/>
      <c r="M390" s="58"/>
      <c r="N390" s="40"/>
      <c r="O390" s="40"/>
      <c r="P390" s="36"/>
    </row>
    <row r="391" spans="1:16" ht="22.5" customHeight="1" x14ac:dyDescent="0.25">
      <c r="A391" s="86"/>
      <c r="B391" s="87"/>
      <c r="C391" s="87"/>
      <c r="D391" s="87"/>
      <c r="E391" s="87"/>
      <c r="F391" s="34"/>
      <c r="G391" s="34"/>
      <c r="H391" s="34"/>
      <c r="I391" s="34"/>
      <c r="J391" s="34"/>
      <c r="K391" s="71"/>
      <c r="L391" s="58"/>
      <c r="M391" s="58"/>
      <c r="N391" s="40"/>
      <c r="O391" s="40"/>
      <c r="P391" s="36"/>
    </row>
    <row r="392" spans="1:16" ht="22.5" customHeight="1" x14ac:dyDescent="0.25">
      <c r="A392" s="86"/>
      <c r="B392" s="87"/>
      <c r="C392" s="87"/>
      <c r="D392" s="87"/>
      <c r="E392" s="87"/>
      <c r="F392" s="34"/>
      <c r="G392" s="34"/>
      <c r="H392" s="34"/>
      <c r="I392" s="34"/>
      <c r="J392" s="34"/>
      <c r="K392" s="71"/>
      <c r="L392" s="58"/>
      <c r="M392" s="58"/>
      <c r="N392" s="40"/>
      <c r="O392" s="40"/>
      <c r="P392" s="36"/>
    </row>
    <row r="393" spans="1:16" ht="22.5" customHeight="1" x14ac:dyDescent="0.25">
      <c r="A393" s="86"/>
      <c r="B393" s="87"/>
      <c r="C393" s="87"/>
      <c r="D393" s="87"/>
      <c r="E393" s="87"/>
      <c r="F393" s="34"/>
      <c r="G393" s="34"/>
      <c r="H393" s="34"/>
      <c r="I393" s="34"/>
      <c r="J393" s="34"/>
      <c r="K393" s="71"/>
      <c r="L393" s="58"/>
      <c r="M393" s="58"/>
      <c r="N393" s="40"/>
      <c r="O393" s="40"/>
      <c r="P393" s="36"/>
    </row>
    <row r="394" spans="1:16" ht="22.5" customHeight="1" x14ac:dyDescent="0.25">
      <c r="A394" s="86"/>
      <c r="B394" s="87"/>
      <c r="C394" s="87"/>
      <c r="D394" s="87"/>
      <c r="E394" s="87"/>
      <c r="F394" s="34"/>
      <c r="G394" s="34"/>
      <c r="H394" s="34"/>
      <c r="I394" s="34"/>
      <c r="J394" s="34"/>
      <c r="K394" s="71"/>
      <c r="L394" s="58"/>
      <c r="M394" s="58"/>
      <c r="N394" s="40"/>
      <c r="O394" s="40"/>
      <c r="P394" s="36"/>
    </row>
    <row r="395" spans="1:16" ht="22.5" customHeight="1" x14ac:dyDescent="0.25">
      <c r="A395" s="86"/>
      <c r="B395" s="87"/>
      <c r="C395" s="87"/>
      <c r="D395" s="87"/>
      <c r="E395" s="87"/>
      <c r="F395" s="34"/>
      <c r="G395" s="34"/>
      <c r="H395" s="34"/>
      <c r="I395" s="34"/>
      <c r="J395" s="34"/>
      <c r="K395" s="71"/>
      <c r="L395" s="58"/>
      <c r="M395" s="58"/>
      <c r="N395" s="40"/>
      <c r="O395" s="40"/>
      <c r="P395" s="36"/>
    </row>
  </sheetData>
  <autoFilter ref="A11:N288" xr:uid="{00000000-0009-0000-0000-000002000000}"/>
  <mergeCells count="25">
    <mergeCell ref="A4:P4"/>
    <mergeCell ref="A8:P8"/>
    <mergeCell ref="F1:O1"/>
    <mergeCell ref="F2:O2"/>
    <mergeCell ref="F3:O3"/>
    <mergeCell ref="A3:E3"/>
    <mergeCell ref="A1:E2"/>
    <mergeCell ref="A10:P10"/>
    <mergeCell ref="L9:P9"/>
    <mergeCell ref="P5:P7"/>
    <mergeCell ref="A290:J290"/>
    <mergeCell ref="M7:O7"/>
    <mergeCell ref="A6:J6"/>
    <mergeCell ref="A7:J7"/>
    <mergeCell ref="A9:J9"/>
    <mergeCell ref="A5:J5"/>
    <mergeCell ref="M6:O6"/>
    <mergeCell ref="K5:O5"/>
    <mergeCell ref="A296:P296"/>
    <mergeCell ref="A298:P298"/>
    <mergeCell ref="N291:O291"/>
    <mergeCell ref="N292:O292"/>
    <mergeCell ref="N293:O293"/>
    <mergeCell ref="A294:B294"/>
    <mergeCell ref="C294:P294"/>
  </mergeCells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/>
  <ignoredErrors>
    <ignoredError sqref="N72 N87 N93 N96 N99 N102 N154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F6B8AB-7AD1-4172-87B5-2F6873AB354C}">
          <x14:formula1>
            <xm:f>DATOS!$A$2:$A$13</xm:f>
          </x14:formula1>
          <xm:sqref>K6</xm:sqref>
        </x14:dataValidation>
        <x14:dataValidation type="list" allowBlank="1" showInputMessage="1" showErrorMessage="1" xr:uid="{F376C94B-85B2-449B-B15C-6347236EFC09}">
          <x14:formula1>
            <xm:f>DATOS!$C$2:$C$4</xm:f>
          </x14:formula1>
          <xm:sqref>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F-E-GIP-13-V5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Humberto Murcia Camacho</dc:creator>
  <cp:lastModifiedBy>Olga Patricia Bello Sepulveda</cp:lastModifiedBy>
  <dcterms:created xsi:type="dcterms:W3CDTF">2023-10-25T19:43:14Z</dcterms:created>
  <dcterms:modified xsi:type="dcterms:W3CDTF">2023-12-27T20:35:21Z</dcterms:modified>
</cp:coreProperties>
</file>