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hidePivotFieldList="1" defaultThemeVersion="124226"/>
  <mc:AlternateContent xmlns:mc="http://schemas.openxmlformats.org/markup-compatibility/2006">
    <mc:Choice Requires="x15">
      <x15ac:absPath xmlns:x15ac="http://schemas.microsoft.com/office/spreadsheetml/2010/11/ac" url="https://ticminambiente.sharepoint.com/sites/EquipodeSeguridaddelaInformacin/Documentos compartidos/2023/Metodología Activos/Instrumento Activos/"/>
    </mc:Choice>
  </mc:AlternateContent>
  <xr:revisionPtr revIDLastSave="553" documentId="8_{E8741765-7774-4FBB-9FB0-6B9C4A17CA71}" xr6:coauthVersionLast="47" xr6:coauthVersionMax="47" xr10:uidLastSave="{C095E9C0-A801-49CD-9FB9-66143C4EEB95}"/>
  <workbookProtection workbookAlgorithmName="SHA-512" workbookHashValue="AlwbRwBdFZ84gF8+0R8REEAOhzmG0RIm6aYooo9RPdsZdYjCTXA3Cr79p0gTP2u6mbSVxAyhAu7nNxstFeF64g==" workbookSaltValue="HInAeBniofrdbJlJ3BaF6g==" workbookSpinCount="100000" lockStructure="1"/>
  <bookViews>
    <workbookView xWindow="-120" yWindow="-120" windowWidth="29040" windowHeight="15840" tabRatio="882" xr2:uid="{00000000-000D-0000-FFFF-FFFF00000000}"/>
  </bookViews>
  <sheets>
    <sheet name="Activos de Informacion V.2" sheetId="48" r:id="rId1"/>
    <sheet name="Datos" sheetId="50" state="hidden" r:id="rId2"/>
    <sheet name="Tipologia" sheetId="49" r:id="rId3"/>
    <sheet name="Hoja3" sheetId="46" state="hidden" r:id="rId4"/>
  </sheets>
  <definedNames>
    <definedName name="_56F9DC9755BA473782653E2940F9FormId">"7imIKkYiHkaGvarESoqBE5vUc4sSS0VPvjq75XHz-5hUQVZJMkpWRVBBV1ZJWUFDWjBFMTlTTVRVQy4u"</definedName>
    <definedName name="_56F9DC9755BA473782653E2940F9ResponseSheet">"Form1"</definedName>
    <definedName name="_56F9DC9755BA473782653E2940F9SourceDocId">"{50e1377b-38d6-48ed-8916-e2ed428e56eb}"</definedName>
    <definedName name="Grupo_de_Contratos">Hoja3!$X$2</definedName>
    <definedName name="Grupo_de_Control_Interno_Disciplinario">Hoja3!$Y$2</definedName>
    <definedName name="Grupo_de_Gestión_administrativa">Hoja3!$U$2:$U$3</definedName>
    <definedName name="Grupo_de_Gestión_Documental">Hoja3!$V$2</definedName>
    <definedName name="Grupo_de_Gestion_Financiera">Hoja3!$T$2:$T$4</definedName>
    <definedName name="Grupo_de_Talento_Humano_">Hoja3!$W$2</definedName>
    <definedName name="Información_Pública">Hoja3!$AR$2:$AR$3</definedName>
    <definedName name="Información_Pública_Clasificada">Hoja3!$AS$2:$AS$3</definedName>
    <definedName name="Información_Pública_Reservada">Hoja3!$AT$2:$AT$3</definedName>
    <definedName name="P_01_Gestión_Integrada_del_Portafolio_de_Planes_Programas_y_Proyectos">Hoja3!$Z$2</definedName>
    <definedName name="P_02_Administración_del_Sistema_Integrado_de_Gestión">Hoja3!$AA$2</definedName>
    <definedName name="P_03_Gestión_Estratégica_de_Tecnologías_de_la_Información">Hoja3!$AB$2</definedName>
    <definedName name="P_04_Gestión_de_Comunicación_Estratégica">Hoja3!$AC$2</definedName>
    <definedName name="P_05_Negociación_Internacional_Recursos_de_Cooperación_y_Banca">Hoja3!$AD$2</definedName>
    <definedName name="P_06_Formulación_y_Seguimiento_de_Políticas_Públicas_Ambientales">Subdirección_Administrativa_y_Financiera[P_06_Formulación_y_Seguimiento_de_Políticas_Públicas_Ambientales]</definedName>
    <definedName name="P_07_Instrumentación_Ambiental">Subdirección_Administrativa_y_Financiera[P_07_Instrumentación_Ambiental]</definedName>
    <definedName name="P_08_Gestión_del_Desarrollo_Sostenible">Subdirección_Administrativa_y_Financiera[P_08_Gestión_del_Desarrollo_Sostenible]</definedName>
    <definedName name="P_09_Servicio_al_Ciudadano">Hoja3!$AH$2</definedName>
    <definedName name="P_10_Gestión_Financiera">Hoja3!$AI$2</definedName>
    <definedName name="P_11_Gestión_Administrativa_Comisiones_y_Apoyo_Logístico">Hoja3!$AJ$2</definedName>
    <definedName name="P_12_Gestión_Documental">Hoja3!$AK$2</definedName>
    <definedName name="P_13_Administración_del_Talento_Humano">Hoja3!$AL$2</definedName>
    <definedName name="P_14_Gestión_Jurídica">Hoja3!$AM$2</definedName>
    <definedName name="P_15_Contratación">Hoja3!$AN$2</definedName>
    <definedName name="P_16_Gestión_de_Servicios_de_Información_y_Soporte_Tecnológico">Hoja3!$AO$2</definedName>
    <definedName name="P_17_Gestión_Disciplinaria">Hoja3!$AP$2</definedName>
    <definedName name="P_18_Evaluación_Independiente">Hoja3!$AQ$2</definedName>
    <definedName name="Subdirección_Administrativa_y_Financiera_">Subdirección_Administrativa_y_Financiera[Subdirección_Administrativa_y_Financiera_]</definedName>
    <definedName name="Subdirección_de_Educación_y_Participación">Hoja3!$R$2</definedName>
    <definedName name="Unidad_Coordinadora_para_el_Gobierno_Abierto">Hoja3!$S$2</definedName>
    <definedName name="Viceministerio_de_Ordenamiento_Ambiental_del_territorio.">Hoja3!$P$2</definedName>
    <definedName name="Viceministerio_de_Politicas_y_Normalización_Ambiental">Hoja3!$Q$2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48" l="1"/>
  <c r="A11" i="48"/>
  <c r="A12" i="48"/>
  <c r="A13" i="48"/>
  <c r="A14" i="48"/>
  <c r="A15" i="48"/>
  <c r="A16" i="48"/>
  <c r="A17" i="48"/>
  <c r="A18" i="48"/>
  <c r="A19" i="48"/>
  <c r="A20" i="48"/>
  <c r="A21" i="48"/>
  <c r="A22" i="48"/>
  <c r="A23" i="48"/>
  <c r="A24" i="48"/>
  <c r="A25" i="48"/>
  <c r="A26" i="48"/>
  <c r="A27" i="48"/>
  <c r="A28" i="48"/>
  <c r="A29" i="48"/>
  <c r="A30" i="48"/>
  <c r="A31" i="48"/>
  <c r="A32" i="48"/>
  <c r="A33" i="48"/>
  <c r="A34" i="48"/>
  <c r="A35" i="48"/>
  <c r="A36" i="48"/>
  <c r="A37" i="48"/>
  <c r="A38" i="48"/>
  <c r="A39" i="48"/>
  <c r="A40" i="48"/>
  <c r="A41" i="48"/>
  <c r="A42" i="48"/>
  <c r="A43" i="48"/>
  <c r="A44" i="48"/>
  <c r="A45" i="48"/>
  <c r="A46" i="48"/>
  <c r="A47" i="48"/>
  <c r="A48" i="48"/>
  <c r="A49" i="48"/>
  <c r="A50" i="48"/>
  <c r="A51" i="48"/>
  <c r="A52" i="48"/>
  <c r="A53" i="48"/>
  <c r="A54" i="48"/>
  <c r="A55" i="48"/>
  <c r="A56" i="48"/>
  <c r="A57" i="48"/>
  <c r="A58" i="48"/>
  <c r="A59" i="48"/>
  <c r="A60" i="48"/>
  <c r="A61" i="48"/>
  <c r="A62" i="48"/>
  <c r="A63" i="48"/>
  <c r="A64" i="48"/>
  <c r="A65" i="48"/>
  <c r="A66" i="48"/>
  <c r="A67" i="48"/>
  <c r="A68" i="48"/>
  <c r="A69" i="48"/>
  <c r="A70" i="48"/>
  <c r="A71" i="48"/>
  <c r="A72" i="48"/>
  <c r="A73" i="48"/>
  <c r="A74" i="48"/>
  <c r="A75" i="48"/>
  <c r="A76" i="48"/>
  <c r="A77" i="48"/>
  <c r="A78" i="48"/>
  <c r="A79" i="48"/>
  <c r="A80" i="48"/>
  <c r="A81" i="48"/>
  <c r="A82" i="48"/>
  <c r="A83" i="48"/>
  <c r="A84" i="48"/>
  <c r="A85" i="48"/>
  <c r="A86" i="48"/>
  <c r="A87" i="48"/>
  <c r="A88" i="48"/>
  <c r="A89" i="48"/>
  <c r="A90" i="48"/>
  <c r="A91" i="48"/>
  <c r="A92" i="48"/>
  <c r="A93" i="48"/>
  <c r="A94" i="48"/>
  <c r="A95" i="48"/>
  <c r="A96" i="48"/>
  <c r="A97" i="48"/>
  <c r="A98" i="48"/>
  <c r="A99" i="48"/>
  <c r="A100" i="48"/>
  <c r="A101" i="48"/>
  <c r="A102" i="48"/>
  <c r="A103" i="48"/>
  <c r="A104" i="48"/>
  <c r="A105" i="48"/>
  <c r="A106" i="48"/>
  <c r="A107" i="48"/>
  <c r="A108" i="48"/>
  <c r="A109" i="48"/>
  <c r="A110" i="48"/>
  <c r="A111" i="48"/>
  <c r="A112" i="48"/>
  <c r="A113" i="48"/>
  <c r="A114" i="48"/>
  <c r="A115" i="48"/>
  <c r="A116" i="48"/>
  <c r="A117" i="48"/>
  <c r="A118" i="48"/>
  <c r="A119" i="48"/>
  <c r="A120" i="48"/>
  <c r="A121" i="48"/>
  <c r="A122" i="48"/>
  <c r="A123" i="48"/>
  <c r="A124" i="48"/>
  <c r="A125" i="48"/>
  <c r="A126" i="48"/>
  <c r="A127" i="48"/>
  <c r="A128" i="48"/>
  <c r="A129" i="48"/>
  <c r="A130" i="48"/>
  <c r="A131" i="48"/>
  <c r="A132" i="48"/>
  <c r="A133" i="48"/>
  <c r="A134" i="48"/>
  <c r="A135" i="48"/>
  <c r="A136" i="48"/>
  <c r="A137" i="48"/>
  <c r="A138" i="48"/>
  <c r="A139" i="48"/>
  <c r="A140" i="48"/>
  <c r="A141" i="48"/>
  <c r="A142" i="48"/>
  <c r="A143" i="48"/>
  <c r="A144" i="48"/>
  <c r="A145" i="48"/>
  <c r="A146" i="48"/>
  <c r="A147" i="48"/>
  <c r="A148" i="48"/>
  <c r="A149" i="48"/>
  <c r="A150" i="48"/>
  <c r="A151" i="48"/>
  <c r="A152" i="48"/>
  <c r="A153" i="48"/>
  <c r="A154" i="48"/>
  <c r="A155" i="48"/>
  <c r="A156" i="48"/>
  <c r="A157" i="48"/>
  <c r="A158" i="48"/>
  <c r="A159" i="48"/>
  <c r="A160" i="48"/>
  <c r="A161" i="48"/>
  <c r="A162" i="48"/>
  <c r="A163" i="48"/>
  <c r="A164" i="48"/>
  <c r="A165" i="48"/>
  <c r="A166" i="48"/>
  <c r="A167" i="48"/>
  <c r="A168" i="48"/>
  <c r="A169" i="48"/>
  <c r="A170" i="48"/>
  <c r="A171" i="48"/>
  <c r="A172" i="48"/>
  <c r="A173" i="48"/>
  <c r="A174" i="48"/>
  <c r="A175" i="48"/>
  <c r="A176" i="48"/>
  <c r="A177" i="48"/>
  <c r="A178" i="48"/>
  <c r="A179" i="48"/>
  <c r="A180" i="48"/>
  <c r="A181" i="48"/>
  <c r="A182" i="48"/>
  <c r="A183" i="48"/>
  <c r="A184" i="48"/>
  <c r="A185" i="48"/>
  <c r="A186" i="48"/>
  <c r="A187" i="48"/>
  <c r="A188" i="48"/>
  <c r="A189" i="48"/>
  <c r="A190" i="48"/>
  <c r="A191" i="48"/>
  <c r="A192" i="48"/>
  <c r="A193" i="48"/>
  <c r="A194" i="48"/>
  <c r="A195" i="48"/>
  <c r="A196" i="48"/>
  <c r="A197" i="48"/>
  <c r="A198" i="48"/>
  <c r="A199" i="48"/>
  <c r="A200" i="48"/>
  <c r="A201" i="48"/>
  <c r="A202" i="48"/>
  <c r="A203" i="48"/>
  <c r="A204" i="48"/>
  <c r="A205" i="48"/>
  <c r="A206" i="48"/>
  <c r="A207" i="48"/>
  <c r="A208" i="48"/>
  <c r="A209" i="48"/>
  <c r="A210" i="48"/>
  <c r="A211" i="48"/>
  <c r="A212" i="48"/>
  <c r="A213" i="48"/>
  <c r="A214" i="48"/>
  <c r="A215" i="48"/>
  <c r="A216" i="48"/>
  <c r="A217" i="48"/>
  <c r="A218" i="48"/>
  <c r="A219" i="48"/>
  <c r="A220" i="48"/>
  <c r="A221" i="48"/>
  <c r="A222" i="48"/>
  <c r="A223" i="48"/>
  <c r="A224" i="48"/>
  <c r="A225" i="48"/>
  <c r="A226" i="48"/>
  <c r="A227" i="48"/>
  <c r="A228" i="48"/>
  <c r="A229" i="48"/>
  <c r="A230" i="48"/>
  <c r="A231" i="48"/>
  <c r="A232" i="48"/>
  <c r="A233" i="48"/>
  <c r="A234" i="48"/>
  <c r="A235" i="48"/>
  <c r="A236" i="48"/>
  <c r="A237" i="48"/>
  <c r="A238" i="48"/>
  <c r="A239" i="48"/>
  <c r="A240" i="48"/>
  <c r="A241" i="48"/>
  <c r="A242" i="48"/>
  <c r="A243" i="48"/>
  <c r="A244" i="48"/>
  <c r="A245" i="48"/>
  <c r="A246" i="48"/>
  <c r="A247" i="48"/>
  <c r="A248" i="48"/>
  <c r="A249" i="48"/>
  <c r="A250" i="48"/>
  <c r="A251" i="48"/>
  <c r="A252" i="48"/>
  <c r="A253" i="48"/>
  <c r="A254" i="48"/>
  <c r="A255" i="48"/>
  <c r="A256" i="48"/>
  <c r="A257" i="48"/>
  <c r="A258" i="48"/>
  <c r="A259" i="48"/>
  <c r="A260" i="48"/>
  <c r="A261" i="48"/>
  <c r="A262" i="48"/>
  <c r="A263" i="48"/>
  <c r="A264" i="48"/>
  <c r="A265" i="48"/>
  <c r="A266" i="48"/>
  <c r="A267" i="48"/>
  <c r="A268" i="48"/>
  <c r="A269" i="48"/>
  <c r="A270" i="48"/>
  <c r="A271" i="48"/>
  <c r="A272" i="48"/>
  <c r="A273" i="48"/>
  <c r="A274" i="48"/>
  <c r="A275" i="48"/>
  <c r="A276" i="48"/>
  <c r="A277" i="48"/>
  <c r="A278" i="48"/>
  <c r="A279" i="48"/>
  <c r="A280" i="48"/>
  <c r="A281" i="48"/>
  <c r="A282" i="48"/>
  <c r="A283" i="48"/>
  <c r="A284" i="48"/>
  <c r="A285" i="48"/>
  <c r="A286" i="48"/>
  <c r="A287" i="48"/>
  <c r="A288" i="48"/>
  <c r="A289" i="48"/>
  <c r="A290" i="48"/>
  <c r="A291" i="48"/>
  <c r="A292" i="48"/>
  <c r="A293" i="48"/>
  <c r="A294" i="48"/>
  <c r="A295" i="48"/>
  <c r="A296" i="48"/>
  <c r="A297" i="48"/>
  <c r="A298" i="48"/>
  <c r="A299" i="48"/>
  <c r="A300" i="48"/>
  <c r="A301" i="48"/>
  <c r="A302" i="48"/>
  <c r="A303" i="48"/>
  <c r="A304" i="48"/>
  <c r="A305" i="48"/>
  <c r="A306" i="48"/>
  <c r="AN8" i="48"/>
  <c r="AO8" i="48"/>
  <c r="AT8" i="48" s="1"/>
  <c r="AH8" i="48" s="1"/>
  <c r="AP8" i="48"/>
  <c r="AQ8" i="48"/>
  <c r="AR8" i="48"/>
  <c r="AV8" i="48" s="1"/>
  <c r="AS8" i="48"/>
  <c r="AU8" i="48"/>
  <c r="AJ8" i="48" s="1"/>
  <c r="AX8" i="48"/>
  <c r="AY8" i="48" s="1"/>
  <c r="AZ8" i="48"/>
  <c r="BA8" i="48"/>
  <c r="BB8" i="48"/>
  <c r="AN9" i="48"/>
  <c r="AO9" i="48"/>
  <c r="AT9" i="48" s="1"/>
  <c r="AH9" i="48" s="1"/>
  <c r="AP9" i="48"/>
  <c r="AQ9" i="48"/>
  <c r="AR9" i="48"/>
  <c r="AV9" i="48" s="1"/>
  <c r="AS9" i="48"/>
  <c r="AU9" i="48"/>
  <c r="AJ9" i="48" s="1"/>
  <c r="AX9" i="48"/>
  <c r="AY9" i="48" s="1"/>
  <c r="AZ9" i="48"/>
  <c r="BA9" i="48"/>
  <c r="BB9" i="48"/>
  <c r="AJ10" i="48"/>
  <c r="AN10" i="48"/>
  <c r="AO10" i="48"/>
  <c r="AP10" i="48"/>
  <c r="AQ10" i="48"/>
  <c r="AR10" i="48"/>
  <c r="AS10" i="48"/>
  <c r="AT10" i="48"/>
  <c r="AH10" i="48" s="1"/>
  <c r="AU10" i="48"/>
  <c r="AX10" i="48"/>
  <c r="AY10" i="48" s="1"/>
  <c r="AZ10" i="48"/>
  <c r="BA10" i="48"/>
  <c r="BB10" i="48"/>
  <c r="AN11" i="48"/>
  <c r="AO11" i="48"/>
  <c r="AT11" i="48" s="1"/>
  <c r="AH11" i="48" s="1"/>
  <c r="AP11" i="48"/>
  <c r="AQ11" i="48"/>
  <c r="AR11" i="48"/>
  <c r="AV11" i="48" s="1"/>
  <c r="AS11" i="48"/>
  <c r="AU11" i="48"/>
  <c r="AJ11" i="48" s="1"/>
  <c r="AX11" i="48"/>
  <c r="AY11" i="48"/>
  <c r="AZ11" i="48"/>
  <c r="BA11" i="48"/>
  <c r="BB11" i="48"/>
  <c r="AJ12" i="48"/>
  <c r="AN12" i="48"/>
  <c r="AO12" i="48"/>
  <c r="AP12" i="48"/>
  <c r="AQ12" i="48"/>
  <c r="AT12" i="48" s="1"/>
  <c r="AH12" i="48" s="1"/>
  <c r="AR12" i="48"/>
  <c r="AV12" i="48" s="1"/>
  <c r="AS12" i="48"/>
  <c r="AU12" i="48"/>
  <c r="AX12" i="48"/>
  <c r="AY12" i="48"/>
  <c r="AZ12" i="48"/>
  <c r="BA12" i="48"/>
  <c r="BB12" i="48"/>
  <c r="AJ13" i="48"/>
  <c r="AN13" i="48"/>
  <c r="AO13" i="48"/>
  <c r="AT13" i="48" s="1"/>
  <c r="AH13" i="48" s="1"/>
  <c r="AP13" i="48"/>
  <c r="AQ13" i="48"/>
  <c r="AR13" i="48"/>
  <c r="AS13" i="48"/>
  <c r="AU13" i="48"/>
  <c r="AX13" i="48"/>
  <c r="AY13" i="48"/>
  <c r="AZ13" i="48"/>
  <c r="BA13" i="48"/>
  <c r="BB13" i="48"/>
  <c r="AJ14" i="48"/>
  <c r="AN14" i="48"/>
  <c r="AO14" i="48"/>
  <c r="AT14" i="48" s="1"/>
  <c r="AH14" i="48" s="1"/>
  <c r="AP14" i="48"/>
  <c r="AQ14" i="48"/>
  <c r="AR14" i="48"/>
  <c r="AV14" i="48" s="1"/>
  <c r="AM14" i="48" s="1"/>
  <c r="AS14" i="48"/>
  <c r="AU14" i="48"/>
  <c r="AX14" i="48"/>
  <c r="AY14" i="48" s="1"/>
  <c r="AZ14" i="48"/>
  <c r="BA14" i="48"/>
  <c r="BB14" i="48"/>
  <c r="AN15" i="48"/>
  <c r="AO15" i="48"/>
  <c r="AP15" i="48"/>
  <c r="AQ15" i="48"/>
  <c r="AR15" i="48"/>
  <c r="AS15" i="48"/>
  <c r="AT15" i="48"/>
  <c r="AH15" i="48" s="1"/>
  <c r="AU15" i="48"/>
  <c r="AJ15" i="48" s="1"/>
  <c r="AX15" i="48"/>
  <c r="AY15" i="48" s="1"/>
  <c r="AZ15" i="48"/>
  <c r="BA15" i="48"/>
  <c r="BB15" i="48"/>
  <c r="AN16" i="48"/>
  <c r="AO16" i="48"/>
  <c r="AP16" i="48"/>
  <c r="AQ16" i="48"/>
  <c r="AT16" i="48" s="1"/>
  <c r="AH16" i="48" s="1"/>
  <c r="AR16" i="48"/>
  <c r="AV16" i="48" s="1"/>
  <c r="AW16" i="48" s="1"/>
  <c r="AS16" i="48"/>
  <c r="AU16" i="48"/>
  <c r="AJ16" i="48" s="1"/>
  <c r="AX16" i="48"/>
  <c r="AY16" i="48" s="1"/>
  <c r="AZ16" i="48"/>
  <c r="BA16" i="48"/>
  <c r="BB16" i="48"/>
  <c r="AN17" i="48"/>
  <c r="AO17" i="48"/>
  <c r="AT17" i="48" s="1"/>
  <c r="AH17" i="48" s="1"/>
  <c r="AP17" i="48"/>
  <c r="AQ17" i="48"/>
  <c r="AR17" i="48"/>
  <c r="AV17" i="48" s="1"/>
  <c r="AW17" i="48" s="1"/>
  <c r="AS17" i="48"/>
  <c r="AU17" i="48"/>
  <c r="AJ17" i="48" s="1"/>
  <c r="AX17" i="48"/>
  <c r="AY17" i="48" s="1"/>
  <c r="AZ17" i="48"/>
  <c r="BA17" i="48"/>
  <c r="BB17" i="48"/>
  <c r="AN18" i="48"/>
  <c r="AO18" i="48"/>
  <c r="AT18" i="48" s="1"/>
  <c r="AH18" i="48" s="1"/>
  <c r="AP18" i="48"/>
  <c r="AQ18" i="48"/>
  <c r="AR18" i="48"/>
  <c r="AV18" i="48" s="1"/>
  <c r="AS18" i="48"/>
  <c r="AU18" i="48"/>
  <c r="AJ18" i="48" s="1"/>
  <c r="AX18" i="48"/>
  <c r="AY18" i="48" s="1"/>
  <c r="AZ18" i="48"/>
  <c r="BA18" i="48"/>
  <c r="BB18" i="48"/>
  <c r="AJ19" i="48"/>
  <c r="AN19" i="48"/>
  <c r="AO19" i="48"/>
  <c r="AT19" i="48" s="1"/>
  <c r="AH19" i="48" s="1"/>
  <c r="AP19" i="48"/>
  <c r="AQ19" i="48"/>
  <c r="AR19" i="48"/>
  <c r="AV19" i="48" s="1"/>
  <c r="AM19" i="48" s="1"/>
  <c r="AS19" i="48"/>
  <c r="AU19" i="48"/>
  <c r="AX19" i="48"/>
  <c r="AY19" i="48" s="1"/>
  <c r="AZ19" i="48"/>
  <c r="BA19" i="48"/>
  <c r="BB19" i="48"/>
  <c r="AN20" i="48"/>
  <c r="AO20" i="48"/>
  <c r="AP20" i="48"/>
  <c r="AQ20" i="48"/>
  <c r="AR20" i="48"/>
  <c r="AS20" i="48"/>
  <c r="AT20" i="48"/>
  <c r="AH20" i="48" s="1"/>
  <c r="AU20" i="48"/>
  <c r="AJ20" i="48" s="1"/>
  <c r="AV20" i="48"/>
  <c r="AW20" i="48" s="1"/>
  <c r="AX20" i="48"/>
  <c r="AY20" i="48"/>
  <c r="AZ20" i="48"/>
  <c r="BA20" i="48"/>
  <c r="BB20" i="48"/>
  <c r="AJ21" i="48"/>
  <c r="AN21" i="48"/>
  <c r="AO21" i="48"/>
  <c r="AP21" i="48"/>
  <c r="AQ21" i="48"/>
  <c r="AT21" i="48" s="1"/>
  <c r="AH21" i="48" s="1"/>
  <c r="AR21" i="48"/>
  <c r="AV21" i="48" s="1"/>
  <c r="AS21" i="48"/>
  <c r="AU21" i="48"/>
  <c r="AX21" i="48"/>
  <c r="AY21" i="48"/>
  <c r="AZ21" i="48"/>
  <c r="BA21" i="48"/>
  <c r="BB21" i="48"/>
  <c r="AN22" i="48"/>
  <c r="AO22" i="48"/>
  <c r="AT22" i="48" s="1"/>
  <c r="AH22" i="48" s="1"/>
  <c r="AP22" i="48"/>
  <c r="AQ22" i="48"/>
  <c r="AR22" i="48"/>
  <c r="AS22" i="48"/>
  <c r="AU22" i="48"/>
  <c r="AJ22" i="48" s="1"/>
  <c r="AX22" i="48"/>
  <c r="AY22" i="48" s="1"/>
  <c r="AZ22" i="48"/>
  <c r="BA22" i="48"/>
  <c r="BB22" i="48"/>
  <c r="AH23" i="48"/>
  <c r="AJ23" i="48"/>
  <c r="AN23" i="48"/>
  <c r="AO23" i="48"/>
  <c r="AT23" i="48" s="1"/>
  <c r="AP23" i="48"/>
  <c r="AQ23" i="48"/>
  <c r="AR23" i="48"/>
  <c r="AS23" i="48"/>
  <c r="AU23" i="48"/>
  <c r="AX23" i="48"/>
  <c r="AY23" i="48" s="1"/>
  <c r="AZ23" i="48"/>
  <c r="BA23" i="48"/>
  <c r="BB23" i="48"/>
  <c r="AN24" i="48"/>
  <c r="AO24" i="48"/>
  <c r="AT24" i="48" s="1"/>
  <c r="AH24" i="48" s="1"/>
  <c r="AP24" i="48"/>
  <c r="AQ24" i="48"/>
  <c r="AR24" i="48"/>
  <c r="AV24" i="48" s="1"/>
  <c r="AS24" i="48"/>
  <c r="AU24" i="48"/>
  <c r="AJ24" i="48" s="1"/>
  <c r="AX24" i="48"/>
  <c r="AY24" i="48" s="1"/>
  <c r="AZ24" i="48"/>
  <c r="BA24" i="48"/>
  <c r="BB24" i="48"/>
  <c r="AN25" i="48"/>
  <c r="AO25" i="48"/>
  <c r="AT25" i="48" s="1"/>
  <c r="AH25" i="48" s="1"/>
  <c r="AP25" i="48"/>
  <c r="AQ25" i="48"/>
  <c r="AR25" i="48"/>
  <c r="AV25" i="48" s="1"/>
  <c r="AS25" i="48"/>
  <c r="AU25" i="48"/>
  <c r="AJ25" i="48" s="1"/>
  <c r="AX25" i="48"/>
  <c r="AY25" i="48" s="1"/>
  <c r="AZ25" i="48"/>
  <c r="BA25" i="48"/>
  <c r="BB25" i="48"/>
  <c r="AJ26" i="48"/>
  <c r="AN26" i="48"/>
  <c r="AO26" i="48"/>
  <c r="AT26" i="48" s="1"/>
  <c r="AH26" i="48" s="1"/>
  <c r="AP26" i="48"/>
  <c r="AQ26" i="48"/>
  <c r="AR26" i="48"/>
  <c r="AS26" i="48"/>
  <c r="AU26" i="48"/>
  <c r="AX26" i="48"/>
  <c r="AY26" i="48" s="1"/>
  <c r="AZ26" i="48"/>
  <c r="BA26" i="48"/>
  <c r="BB26" i="48"/>
  <c r="AN27" i="48"/>
  <c r="AO27" i="48"/>
  <c r="AT27" i="48" s="1"/>
  <c r="AH27" i="48" s="1"/>
  <c r="AP27" i="48"/>
  <c r="AQ27" i="48"/>
  <c r="AR27" i="48"/>
  <c r="AV27" i="48" s="1"/>
  <c r="AS27" i="48"/>
  <c r="AU27" i="48"/>
  <c r="AJ27" i="48" s="1"/>
  <c r="AX27" i="48"/>
  <c r="AY27" i="48"/>
  <c r="AZ27" i="48"/>
  <c r="BA27" i="48"/>
  <c r="BB27" i="48"/>
  <c r="AJ28" i="48"/>
  <c r="AN28" i="48"/>
  <c r="AO28" i="48"/>
  <c r="AP28" i="48"/>
  <c r="AQ28" i="48"/>
  <c r="AT28" i="48" s="1"/>
  <c r="AH28" i="48" s="1"/>
  <c r="AR28" i="48"/>
  <c r="AV28" i="48" s="1"/>
  <c r="AS28" i="48"/>
  <c r="AU28" i="48"/>
  <c r="AX28" i="48"/>
  <c r="AY28" i="48"/>
  <c r="AZ28" i="48"/>
  <c r="BA28" i="48"/>
  <c r="BB28" i="48"/>
  <c r="AJ29" i="48"/>
  <c r="AN29" i="48"/>
  <c r="AO29" i="48"/>
  <c r="AT29" i="48" s="1"/>
  <c r="AH29" i="48" s="1"/>
  <c r="AP29" i="48"/>
  <c r="AQ29" i="48"/>
  <c r="AR29" i="48"/>
  <c r="AS29" i="48"/>
  <c r="AU29" i="48"/>
  <c r="AX29" i="48"/>
  <c r="AY29" i="48"/>
  <c r="AZ29" i="48"/>
  <c r="BA29" i="48"/>
  <c r="BB29" i="48"/>
  <c r="AJ30" i="48"/>
  <c r="AN30" i="48"/>
  <c r="AO30" i="48"/>
  <c r="AT30" i="48" s="1"/>
  <c r="AH30" i="48" s="1"/>
  <c r="AP30" i="48"/>
  <c r="AQ30" i="48"/>
  <c r="AR30" i="48"/>
  <c r="AV30" i="48" s="1"/>
  <c r="AS30" i="48"/>
  <c r="AU30" i="48"/>
  <c r="AX30" i="48"/>
  <c r="AY30" i="48" s="1"/>
  <c r="AZ30" i="48"/>
  <c r="BA30" i="48"/>
  <c r="BB30" i="48"/>
  <c r="AN31" i="48"/>
  <c r="AO31" i="48"/>
  <c r="AP31" i="48"/>
  <c r="AQ31" i="48"/>
  <c r="AR31" i="48"/>
  <c r="AS31" i="48"/>
  <c r="AT31" i="48"/>
  <c r="AH31" i="48" s="1"/>
  <c r="AU31" i="48"/>
  <c r="AJ31" i="48" s="1"/>
  <c r="AX31" i="48"/>
  <c r="AY31" i="48" s="1"/>
  <c r="AZ31" i="48"/>
  <c r="BA31" i="48"/>
  <c r="BB31" i="48"/>
  <c r="AN32" i="48"/>
  <c r="AO32" i="48"/>
  <c r="AP32" i="48"/>
  <c r="AQ32" i="48"/>
  <c r="AT32" i="48" s="1"/>
  <c r="AH32" i="48" s="1"/>
  <c r="AR32" i="48"/>
  <c r="AV32" i="48" s="1"/>
  <c r="AW32" i="48" s="1"/>
  <c r="AS32" i="48"/>
  <c r="AU32" i="48"/>
  <c r="AJ32" i="48" s="1"/>
  <c r="AX32" i="48"/>
  <c r="AY32" i="48" s="1"/>
  <c r="AZ32" i="48"/>
  <c r="BA32" i="48"/>
  <c r="BB32" i="48"/>
  <c r="AN33" i="48"/>
  <c r="AO33" i="48"/>
  <c r="AT33" i="48" s="1"/>
  <c r="AH33" i="48" s="1"/>
  <c r="AP33" i="48"/>
  <c r="AQ33" i="48"/>
  <c r="AR33" i="48"/>
  <c r="AV33" i="48" s="1"/>
  <c r="AW33" i="48" s="1"/>
  <c r="AS33" i="48"/>
  <c r="AU33" i="48"/>
  <c r="AJ33" i="48" s="1"/>
  <c r="AX33" i="48"/>
  <c r="AY33" i="48" s="1"/>
  <c r="AZ33" i="48"/>
  <c r="BA33" i="48"/>
  <c r="BB33" i="48"/>
  <c r="AH34" i="48"/>
  <c r="AN34" i="48"/>
  <c r="AO34" i="48"/>
  <c r="AT34" i="48" s="1"/>
  <c r="AP34" i="48"/>
  <c r="AQ34" i="48"/>
  <c r="AR34" i="48"/>
  <c r="AV34" i="48" s="1"/>
  <c r="AS34" i="48"/>
  <c r="AU34" i="48"/>
  <c r="AJ34" i="48" s="1"/>
  <c r="AX34" i="48"/>
  <c r="AY34" i="48" s="1"/>
  <c r="AZ34" i="48"/>
  <c r="BA34" i="48"/>
  <c r="BB34" i="48"/>
  <c r="AJ35" i="48"/>
  <c r="AN35" i="48"/>
  <c r="AO35" i="48"/>
  <c r="AT35" i="48" s="1"/>
  <c r="AH35" i="48" s="1"/>
  <c r="AP35" i="48"/>
  <c r="AQ35" i="48"/>
  <c r="AR35" i="48"/>
  <c r="AV35" i="48" s="1"/>
  <c r="AM35" i="48" s="1"/>
  <c r="AS35" i="48"/>
  <c r="AU35" i="48"/>
  <c r="AX35" i="48"/>
  <c r="AY35" i="48" s="1"/>
  <c r="AZ35" i="48"/>
  <c r="BA35" i="48"/>
  <c r="BB35" i="48"/>
  <c r="AN36" i="48"/>
  <c r="AO36" i="48"/>
  <c r="AP36" i="48"/>
  <c r="AQ36" i="48"/>
  <c r="AR36" i="48"/>
  <c r="AV36" i="48" s="1"/>
  <c r="AW36" i="48" s="1"/>
  <c r="AS36" i="48"/>
  <c r="AT36" i="48"/>
  <c r="AH36" i="48" s="1"/>
  <c r="AU36" i="48"/>
  <c r="AJ36" i="48" s="1"/>
  <c r="AX36" i="48"/>
  <c r="AY36" i="48"/>
  <c r="AZ36" i="48"/>
  <c r="BA36" i="48"/>
  <c r="BB36" i="48"/>
  <c r="AN37" i="48"/>
  <c r="AO37" i="48"/>
  <c r="AP37" i="48"/>
  <c r="AQ37" i="48"/>
  <c r="AT37" i="48" s="1"/>
  <c r="AH37" i="48" s="1"/>
  <c r="AR37" i="48"/>
  <c r="AV37" i="48" s="1"/>
  <c r="AS37" i="48"/>
  <c r="AU37" i="48"/>
  <c r="AJ37" i="48" s="1"/>
  <c r="AX37" i="48"/>
  <c r="AY37" i="48"/>
  <c r="AZ37" i="48"/>
  <c r="BA37" i="48"/>
  <c r="BB37" i="48"/>
  <c r="AN38" i="48"/>
  <c r="AO38" i="48"/>
  <c r="AT38" i="48" s="1"/>
  <c r="AH38" i="48" s="1"/>
  <c r="AP38" i="48"/>
  <c r="AQ38" i="48"/>
  <c r="AR38" i="48"/>
  <c r="AS38" i="48"/>
  <c r="AU38" i="48"/>
  <c r="AJ38" i="48" s="1"/>
  <c r="AX38" i="48"/>
  <c r="AY38" i="48" s="1"/>
  <c r="AZ38" i="48"/>
  <c r="BA38" i="48"/>
  <c r="BB38" i="48"/>
  <c r="AJ39" i="48"/>
  <c r="AN39" i="48"/>
  <c r="AO39" i="48"/>
  <c r="AT39" i="48" s="1"/>
  <c r="AH39" i="48" s="1"/>
  <c r="AP39" i="48"/>
  <c r="AQ39" i="48"/>
  <c r="AR39" i="48"/>
  <c r="AV39" i="48" s="1"/>
  <c r="AS39" i="48"/>
  <c r="AU39" i="48"/>
  <c r="AX39" i="48"/>
  <c r="AY39" i="48" s="1"/>
  <c r="AZ39" i="48"/>
  <c r="BA39" i="48"/>
  <c r="BB39" i="48"/>
  <c r="AN40" i="48"/>
  <c r="AO40" i="48"/>
  <c r="AT40" i="48" s="1"/>
  <c r="AH40" i="48" s="1"/>
  <c r="AP40" i="48"/>
  <c r="AQ40" i="48"/>
  <c r="AR40" i="48"/>
  <c r="AV40" i="48" s="1"/>
  <c r="AS40" i="48"/>
  <c r="AU40" i="48"/>
  <c r="AJ40" i="48" s="1"/>
  <c r="AX40" i="48"/>
  <c r="AY40" i="48" s="1"/>
  <c r="AZ40" i="48"/>
  <c r="BA40" i="48"/>
  <c r="BB40" i="48"/>
  <c r="AN41" i="48"/>
  <c r="AO41" i="48"/>
  <c r="AT41" i="48" s="1"/>
  <c r="AH41" i="48" s="1"/>
  <c r="AP41" i="48"/>
  <c r="AQ41" i="48"/>
  <c r="AR41" i="48"/>
  <c r="AV41" i="48" s="1"/>
  <c r="AS41" i="48"/>
  <c r="AU41" i="48"/>
  <c r="AJ41" i="48" s="1"/>
  <c r="AX41" i="48"/>
  <c r="AY41" i="48"/>
  <c r="AZ41" i="48"/>
  <c r="BA41" i="48"/>
  <c r="BB41" i="48"/>
  <c r="AJ42" i="48"/>
  <c r="AN42" i="48"/>
  <c r="AO42" i="48"/>
  <c r="AT42" i="48" s="1"/>
  <c r="AH42" i="48" s="1"/>
  <c r="AP42" i="48"/>
  <c r="AQ42" i="48"/>
  <c r="AR42" i="48"/>
  <c r="AV42" i="48" s="1"/>
  <c r="AS42" i="48"/>
  <c r="AU42" i="48"/>
  <c r="AX42" i="48"/>
  <c r="AY42" i="48" s="1"/>
  <c r="AZ42" i="48"/>
  <c r="BA42" i="48"/>
  <c r="BB42" i="48"/>
  <c r="AN43" i="48"/>
  <c r="AO43" i="48"/>
  <c r="AT43" i="48" s="1"/>
  <c r="AH43" i="48" s="1"/>
  <c r="AP43" i="48"/>
  <c r="AQ43" i="48"/>
  <c r="AR43" i="48"/>
  <c r="AV43" i="48" s="1"/>
  <c r="AS43" i="48"/>
  <c r="AU43" i="48"/>
  <c r="AJ43" i="48" s="1"/>
  <c r="AX43" i="48"/>
  <c r="AY43" i="48"/>
  <c r="AZ43" i="48"/>
  <c r="BA43" i="48"/>
  <c r="BB43" i="48"/>
  <c r="AJ44" i="48"/>
  <c r="AN44" i="48"/>
  <c r="AO44" i="48"/>
  <c r="AP44" i="48"/>
  <c r="AQ44" i="48"/>
  <c r="AT44" i="48" s="1"/>
  <c r="AH44" i="48" s="1"/>
  <c r="AR44" i="48"/>
  <c r="AV44" i="48" s="1"/>
  <c r="AW44" i="48" s="1"/>
  <c r="AS44" i="48"/>
  <c r="AU44" i="48"/>
  <c r="AX44" i="48"/>
  <c r="AY44" i="48"/>
  <c r="AZ44" i="48"/>
  <c r="BA44" i="48"/>
  <c r="BB44" i="48"/>
  <c r="AN45" i="48"/>
  <c r="AO45" i="48"/>
  <c r="AT45" i="48" s="1"/>
  <c r="AH45" i="48" s="1"/>
  <c r="AP45" i="48"/>
  <c r="AQ45" i="48"/>
  <c r="AR45" i="48"/>
  <c r="AS45" i="48"/>
  <c r="AU45" i="48"/>
  <c r="AJ45" i="48" s="1"/>
  <c r="AX45" i="48"/>
  <c r="AY45" i="48"/>
  <c r="AZ45" i="48"/>
  <c r="BA45" i="48"/>
  <c r="BB45" i="48"/>
  <c r="AJ46" i="48"/>
  <c r="AN46" i="48"/>
  <c r="AO46" i="48"/>
  <c r="AT46" i="48" s="1"/>
  <c r="AH46" i="48" s="1"/>
  <c r="AP46" i="48"/>
  <c r="AQ46" i="48"/>
  <c r="AR46" i="48"/>
  <c r="AV46" i="48" s="1"/>
  <c r="AM46" i="48" s="1"/>
  <c r="AS46" i="48"/>
  <c r="AU46" i="48"/>
  <c r="AX46" i="48"/>
  <c r="AY46" i="48" s="1"/>
  <c r="AZ46" i="48"/>
  <c r="BA46" i="48"/>
  <c r="BB46" i="48"/>
  <c r="AN47" i="48"/>
  <c r="AO47" i="48"/>
  <c r="AP47" i="48"/>
  <c r="AQ47" i="48"/>
  <c r="AR47" i="48"/>
  <c r="AS47" i="48"/>
  <c r="AT47" i="48"/>
  <c r="AH47" i="48" s="1"/>
  <c r="AU47" i="48"/>
  <c r="AJ47" i="48" s="1"/>
  <c r="AX47" i="48"/>
  <c r="AY47" i="48" s="1"/>
  <c r="AZ47" i="48"/>
  <c r="BA47" i="48"/>
  <c r="BB47" i="48"/>
  <c r="AN48" i="48"/>
  <c r="AO48" i="48"/>
  <c r="AP48" i="48"/>
  <c r="AQ48" i="48"/>
  <c r="AT48" i="48" s="1"/>
  <c r="AH48" i="48" s="1"/>
  <c r="AR48" i="48"/>
  <c r="AV48" i="48" s="1"/>
  <c r="AW48" i="48" s="1"/>
  <c r="AS48" i="48"/>
  <c r="AU48" i="48"/>
  <c r="AJ48" i="48" s="1"/>
  <c r="AX48" i="48"/>
  <c r="AY48" i="48" s="1"/>
  <c r="AZ48" i="48"/>
  <c r="BA48" i="48"/>
  <c r="BB48" i="48"/>
  <c r="AN49" i="48"/>
  <c r="AO49" i="48"/>
  <c r="AT49" i="48" s="1"/>
  <c r="AH49" i="48" s="1"/>
  <c r="AP49" i="48"/>
  <c r="AQ49" i="48"/>
  <c r="AR49" i="48"/>
  <c r="AV49" i="48" s="1"/>
  <c r="AW49" i="48" s="1"/>
  <c r="AS49" i="48"/>
  <c r="AU49" i="48"/>
  <c r="AJ49" i="48" s="1"/>
  <c r="AX49" i="48"/>
  <c r="AY49" i="48"/>
  <c r="AZ49" i="48"/>
  <c r="BA49" i="48"/>
  <c r="BB49" i="48"/>
  <c r="AH50" i="48"/>
  <c r="AJ50" i="48"/>
  <c r="AN50" i="48"/>
  <c r="AO50" i="48"/>
  <c r="AT50" i="48" s="1"/>
  <c r="AP50" i="48"/>
  <c r="AQ50" i="48"/>
  <c r="AR50" i="48"/>
  <c r="AV50" i="48" s="1"/>
  <c r="AS50" i="48"/>
  <c r="AU50" i="48"/>
  <c r="AX50" i="48"/>
  <c r="AY50" i="48" s="1"/>
  <c r="AZ50" i="48"/>
  <c r="BA50" i="48"/>
  <c r="BB50" i="48"/>
  <c r="AJ51" i="48"/>
  <c r="AN51" i="48"/>
  <c r="AO51" i="48"/>
  <c r="AT51" i="48" s="1"/>
  <c r="AH51" i="48" s="1"/>
  <c r="AP51" i="48"/>
  <c r="AQ51" i="48"/>
  <c r="AR51" i="48"/>
  <c r="AV51" i="48" s="1"/>
  <c r="AM51" i="48" s="1"/>
  <c r="AS51" i="48"/>
  <c r="AU51" i="48"/>
  <c r="AX51" i="48"/>
  <c r="AY51" i="48" s="1"/>
  <c r="AZ51" i="48"/>
  <c r="BA51" i="48"/>
  <c r="BB51" i="48"/>
  <c r="AN52" i="48"/>
  <c r="AO52" i="48"/>
  <c r="AP52" i="48"/>
  <c r="AQ52" i="48"/>
  <c r="AR52" i="48"/>
  <c r="AV52" i="48" s="1"/>
  <c r="AW52" i="48" s="1"/>
  <c r="AS52" i="48"/>
  <c r="AT52" i="48"/>
  <c r="AH52" i="48" s="1"/>
  <c r="AU52" i="48"/>
  <c r="AJ52" i="48" s="1"/>
  <c r="AX52" i="48"/>
  <c r="AY52" i="48"/>
  <c r="AZ52" i="48"/>
  <c r="BA52" i="48"/>
  <c r="BB52" i="48"/>
  <c r="AN53" i="48"/>
  <c r="AO53" i="48"/>
  <c r="AP53" i="48"/>
  <c r="AQ53" i="48"/>
  <c r="AR53" i="48"/>
  <c r="AV53" i="48" s="1"/>
  <c r="AS53" i="48"/>
  <c r="AU53" i="48"/>
  <c r="AJ53" i="48" s="1"/>
  <c r="AX53" i="48"/>
  <c r="AY53" i="48"/>
  <c r="AZ53" i="48"/>
  <c r="BA53" i="48"/>
  <c r="BB53" i="48"/>
  <c r="AN54" i="48"/>
  <c r="AO54" i="48"/>
  <c r="AT54" i="48" s="1"/>
  <c r="AH54" i="48" s="1"/>
  <c r="AP54" i="48"/>
  <c r="AQ54" i="48"/>
  <c r="AR54" i="48"/>
  <c r="AS54" i="48"/>
  <c r="AU54" i="48"/>
  <c r="AJ54" i="48" s="1"/>
  <c r="AX54" i="48"/>
  <c r="AY54" i="48" s="1"/>
  <c r="AZ54" i="48"/>
  <c r="BA54" i="48"/>
  <c r="BB54" i="48"/>
  <c r="AJ55" i="48"/>
  <c r="AN55" i="48"/>
  <c r="AO55" i="48"/>
  <c r="AT55" i="48" s="1"/>
  <c r="AH55" i="48" s="1"/>
  <c r="AP55" i="48"/>
  <c r="AQ55" i="48"/>
  <c r="AR55" i="48"/>
  <c r="AV55" i="48" s="1"/>
  <c r="AS55" i="48"/>
  <c r="AU55" i="48"/>
  <c r="AX55" i="48"/>
  <c r="AY55" i="48" s="1"/>
  <c r="AZ55" i="48"/>
  <c r="BA55" i="48"/>
  <c r="BB55" i="48"/>
  <c r="AN56" i="48"/>
  <c r="AO56" i="48"/>
  <c r="AP56" i="48"/>
  <c r="AQ56" i="48"/>
  <c r="AR56" i="48"/>
  <c r="AV56" i="48" s="1"/>
  <c r="AS56" i="48"/>
  <c r="AT56" i="48"/>
  <c r="AH56" i="48" s="1"/>
  <c r="AU56" i="48"/>
  <c r="AJ56" i="48" s="1"/>
  <c r="AX56" i="48"/>
  <c r="AY56" i="48"/>
  <c r="AZ56" i="48"/>
  <c r="BA56" i="48"/>
  <c r="BB56" i="48"/>
  <c r="AN57" i="48"/>
  <c r="AO57" i="48"/>
  <c r="AT57" i="48" s="1"/>
  <c r="AH57" i="48" s="1"/>
  <c r="AP57" i="48"/>
  <c r="AQ57" i="48"/>
  <c r="AR57" i="48"/>
  <c r="AV57" i="48" s="1"/>
  <c r="AS57" i="48"/>
  <c r="AU57" i="48"/>
  <c r="AJ57" i="48" s="1"/>
  <c r="AX57" i="48"/>
  <c r="AY57" i="48"/>
  <c r="AZ57" i="48"/>
  <c r="BA57" i="48"/>
  <c r="BB57" i="48"/>
  <c r="AJ58" i="48"/>
  <c r="AN58" i="48"/>
  <c r="AO58" i="48"/>
  <c r="AT58" i="48" s="1"/>
  <c r="AH58" i="48" s="1"/>
  <c r="AP58" i="48"/>
  <c r="AQ58" i="48"/>
  <c r="AR58" i="48"/>
  <c r="AV58" i="48" s="1"/>
  <c r="AS58" i="48"/>
  <c r="AU58" i="48"/>
  <c r="AX58" i="48"/>
  <c r="AY58" i="48" s="1"/>
  <c r="AZ58" i="48"/>
  <c r="BA58" i="48"/>
  <c r="BB58" i="48"/>
  <c r="AN59" i="48"/>
  <c r="AO59" i="48"/>
  <c r="AT59" i="48" s="1"/>
  <c r="AH59" i="48" s="1"/>
  <c r="AP59" i="48"/>
  <c r="AQ59" i="48"/>
  <c r="AR59" i="48"/>
  <c r="AV59" i="48" s="1"/>
  <c r="AS59" i="48"/>
  <c r="AU59" i="48"/>
  <c r="AJ59" i="48" s="1"/>
  <c r="AX59" i="48"/>
  <c r="AY59" i="48"/>
  <c r="AZ59" i="48"/>
  <c r="BA59" i="48"/>
  <c r="BB59" i="48"/>
  <c r="AJ60" i="48"/>
  <c r="AN60" i="48"/>
  <c r="AO60" i="48"/>
  <c r="AP60" i="48"/>
  <c r="AQ60" i="48"/>
  <c r="AT60" i="48" s="1"/>
  <c r="AH60" i="48" s="1"/>
  <c r="AR60" i="48"/>
  <c r="AV60" i="48" s="1"/>
  <c r="AS60" i="48"/>
  <c r="AU60" i="48"/>
  <c r="AX60" i="48"/>
  <c r="AY60" i="48" s="1"/>
  <c r="AZ60" i="48"/>
  <c r="BA60" i="48"/>
  <c r="BB60" i="48"/>
  <c r="AN61" i="48"/>
  <c r="AO61" i="48"/>
  <c r="AT61" i="48" s="1"/>
  <c r="AH61" i="48" s="1"/>
  <c r="AP61" i="48"/>
  <c r="AQ61" i="48"/>
  <c r="AR61" i="48"/>
  <c r="AS61" i="48"/>
  <c r="AU61" i="48"/>
  <c r="AJ61" i="48" s="1"/>
  <c r="AX61" i="48"/>
  <c r="AY61" i="48"/>
  <c r="AZ61" i="48"/>
  <c r="BA61" i="48"/>
  <c r="BB61" i="48"/>
  <c r="AJ62" i="48"/>
  <c r="AN62" i="48"/>
  <c r="AO62" i="48"/>
  <c r="AT62" i="48" s="1"/>
  <c r="AH62" i="48" s="1"/>
  <c r="AP62" i="48"/>
  <c r="AQ62" i="48"/>
  <c r="AR62" i="48"/>
  <c r="AV62" i="48" s="1"/>
  <c r="AM62" i="48" s="1"/>
  <c r="AS62" i="48"/>
  <c r="AU62" i="48"/>
  <c r="AX62" i="48"/>
  <c r="AY62" i="48" s="1"/>
  <c r="AZ62" i="48"/>
  <c r="BA62" i="48"/>
  <c r="BB62" i="48"/>
  <c r="AN63" i="48"/>
  <c r="AO63" i="48"/>
  <c r="AP63" i="48"/>
  <c r="AQ63" i="48"/>
  <c r="AR63" i="48"/>
  <c r="AV63" i="48" s="1"/>
  <c r="AS63" i="48"/>
  <c r="AT63" i="48"/>
  <c r="AH63" i="48" s="1"/>
  <c r="AU63" i="48"/>
  <c r="AJ63" i="48" s="1"/>
  <c r="AX63" i="48"/>
  <c r="AY63" i="48" s="1"/>
  <c r="AZ63" i="48"/>
  <c r="BA63" i="48"/>
  <c r="BB63" i="48"/>
  <c r="AN64" i="48"/>
  <c r="AO64" i="48"/>
  <c r="AP64" i="48"/>
  <c r="AQ64" i="48"/>
  <c r="AT64" i="48" s="1"/>
  <c r="AH64" i="48" s="1"/>
  <c r="AR64" i="48"/>
  <c r="AS64" i="48"/>
  <c r="AU64" i="48"/>
  <c r="AJ64" i="48" s="1"/>
  <c r="AV64" i="48"/>
  <c r="AW64" i="48" s="1"/>
  <c r="AX64" i="48"/>
  <c r="AY64" i="48" s="1"/>
  <c r="AZ64" i="48"/>
  <c r="BA64" i="48"/>
  <c r="BB64" i="48"/>
  <c r="AM65" i="48"/>
  <c r="AN65" i="48"/>
  <c r="AO65" i="48"/>
  <c r="AT65" i="48" s="1"/>
  <c r="AH65" i="48" s="1"/>
  <c r="AP65" i="48"/>
  <c r="AQ65" i="48"/>
  <c r="AR65" i="48"/>
  <c r="AV65" i="48" s="1"/>
  <c r="AW65" i="48" s="1"/>
  <c r="AS65" i="48"/>
  <c r="AU65" i="48"/>
  <c r="AJ65" i="48" s="1"/>
  <c r="AX65" i="48"/>
  <c r="AY65" i="48"/>
  <c r="AZ65" i="48"/>
  <c r="BA65" i="48"/>
  <c r="BB65" i="48"/>
  <c r="AJ66" i="48"/>
  <c r="AN66" i="48"/>
  <c r="AO66" i="48"/>
  <c r="AT66" i="48" s="1"/>
  <c r="AH66" i="48" s="1"/>
  <c r="AP66" i="48"/>
  <c r="AQ66" i="48"/>
  <c r="AR66" i="48"/>
  <c r="AV66" i="48" s="1"/>
  <c r="AS66" i="48"/>
  <c r="AU66" i="48"/>
  <c r="AX66" i="48"/>
  <c r="AY66" i="48" s="1"/>
  <c r="AZ66" i="48"/>
  <c r="BA66" i="48"/>
  <c r="BB66" i="48"/>
  <c r="AJ67" i="48"/>
  <c r="AN67" i="48"/>
  <c r="AO67" i="48"/>
  <c r="AT67" i="48" s="1"/>
  <c r="AH67" i="48" s="1"/>
  <c r="AP67" i="48"/>
  <c r="AQ67" i="48"/>
  <c r="AR67" i="48"/>
  <c r="AS67" i="48"/>
  <c r="AU67" i="48"/>
  <c r="AX67" i="48"/>
  <c r="AY67" i="48" s="1"/>
  <c r="AZ67" i="48"/>
  <c r="BA67" i="48"/>
  <c r="BB67" i="48"/>
  <c r="AN68" i="48"/>
  <c r="AO68" i="48"/>
  <c r="AP68" i="48"/>
  <c r="AQ68" i="48"/>
  <c r="AR68" i="48"/>
  <c r="AV68" i="48" s="1"/>
  <c r="AW68" i="48" s="1"/>
  <c r="AS68" i="48"/>
  <c r="AT68" i="48"/>
  <c r="AH68" i="48" s="1"/>
  <c r="AU68" i="48"/>
  <c r="AJ68" i="48" s="1"/>
  <c r="AX68" i="48"/>
  <c r="AY68" i="48"/>
  <c r="AZ68" i="48"/>
  <c r="BA68" i="48"/>
  <c r="BB68" i="48"/>
  <c r="AN69" i="48"/>
  <c r="AO69" i="48"/>
  <c r="AT69" i="48" s="1"/>
  <c r="AH69" i="48" s="1"/>
  <c r="AP69" i="48"/>
  <c r="AQ69" i="48"/>
  <c r="AR69" i="48"/>
  <c r="AS69" i="48"/>
  <c r="AU69" i="48"/>
  <c r="AJ69" i="48" s="1"/>
  <c r="AV69" i="48"/>
  <c r="AX69" i="48"/>
  <c r="AY69" i="48"/>
  <c r="AZ69" i="48"/>
  <c r="BA69" i="48"/>
  <c r="BB69" i="48"/>
  <c r="AN70" i="48"/>
  <c r="AO70" i="48"/>
  <c r="AT70" i="48" s="1"/>
  <c r="AH70" i="48" s="1"/>
  <c r="AP70" i="48"/>
  <c r="AQ70" i="48"/>
  <c r="AR70" i="48"/>
  <c r="AS70" i="48"/>
  <c r="AU70" i="48"/>
  <c r="AJ70" i="48" s="1"/>
  <c r="AX70" i="48"/>
  <c r="AY70" i="48" s="1"/>
  <c r="AZ70" i="48"/>
  <c r="BA70" i="48"/>
  <c r="BB70" i="48"/>
  <c r="AH71" i="48"/>
  <c r="AJ71" i="48"/>
  <c r="AN71" i="48"/>
  <c r="AO71" i="48"/>
  <c r="AT71" i="48" s="1"/>
  <c r="AP71" i="48"/>
  <c r="AQ71" i="48"/>
  <c r="AR71" i="48"/>
  <c r="AV71" i="48" s="1"/>
  <c r="AS71" i="48"/>
  <c r="AU71" i="48"/>
  <c r="AX71" i="48"/>
  <c r="AY71" i="48" s="1"/>
  <c r="AZ71" i="48"/>
  <c r="BA71" i="48"/>
  <c r="BB71" i="48"/>
  <c r="AM72" i="48"/>
  <c r="AN72" i="48"/>
  <c r="AO72" i="48"/>
  <c r="AP72" i="48"/>
  <c r="AQ72" i="48"/>
  <c r="AR72" i="48"/>
  <c r="AV72" i="48" s="1"/>
  <c r="AW72" i="48" s="1"/>
  <c r="AS72" i="48"/>
  <c r="AT72" i="48"/>
  <c r="AH72" i="48" s="1"/>
  <c r="AU72" i="48"/>
  <c r="AJ72" i="48" s="1"/>
  <c r="AX72" i="48"/>
  <c r="AY72" i="48" s="1"/>
  <c r="AZ72" i="48"/>
  <c r="BA72" i="48"/>
  <c r="BB72" i="48"/>
  <c r="AN73" i="48"/>
  <c r="AO73" i="48"/>
  <c r="AT73" i="48" s="1"/>
  <c r="AH73" i="48" s="1"/>
  <c r="AP73" i="48"/>
  <c r="AQ73" i="48"/>
  <c r="AR73" i="48"/>
  <c r="AV73" i="48" s="1"/>
  <c r="AS73" i="48"/>
  <c r="AU73" i="48"/>
  <c r="AJ73" i="48" s="1"/>
  <c r="AX73" i="48"/>
  <c r="AY73" i="48"/>
  <c r="AZ73" i="48"/>
  <c r="BA73" i="48"/>
  <c r="BB73" i="48"/>
  <c r="AJ74" i="48"/>
  <c r="AN74" i="48"/>
  <c r="AO74" i="48"/>
  <c r="AP74" i="48"/>
  <c r="AQ74" i="48"/>
  <c r="AR74" i="48"/>
  <c r="AS74" i="48"/>
  <c r="AT74" i="48"/>
  <c r="AH74" i="48" s="1"/>
  <c r="AU74" i="48"/>
  <c r="AX74" i="48"/>
  <c r="AY74" i="48" s="1"/>
  <c r="AZ74" i="48"/>
  <c r="BA74" i="48"/>
  <c r="BB74" i="48"/>
  <c r="AN75" i="48"/>
  <c r="AO75" i="48"/>
  <c r="AP75" i="48"/>
  <c r="AQ75" i="48"/>
  <c r="AR75" i="48"/>
  <c r="AV75" i="48" s="1"/>
  <c r="AS75" i="48"/>
  <c r="AT75" i="48"/>
  <c r="AH75" i="48" s="1"/>
  <c r="AU75" i="48"/>
  <c r="AJ75" i="48" s="1"/>
  <c r="AX75" i="48"/>
  <c r="AY75" i="48"/>
  <c r="AZ75" i="48"/>
  <c r="BA75" i="48"/>
  <c r="BB75" i="48"/>
  <c r="AJ76" i="48"/>
  <c r="AN76" i="48"/>
  <c r="AO76" i="48"/>
  <c r="AP76" i="48"/>
  <c r="AQ76" i="48"/>
  <c r="AT76" i="48" s="1"/>
  <c r="AH76" i="48" s="1"/>
  <c r="AR76" i="48"/>
  <c r="AV76" i="48" s="1"/>
  <c r="AS76" i="48"/>
  <c r="AU76" i="48"/>
  <c r="AX76" i="48"/>
  <c r="AY76" i="48" s="1"/>
  <c r="AZ76" i="48"/>
  <c r="BA76" i="48"/>
  <c r="BB76" i="48"/>
  <c r="AN77" i="48"/>
  <c r="AO77" i="48"/>
  <c r="AT77" i="48" s="1"/>
  <c r="AH77" i="48" s="1"/>
  <c r="AP77" i="48"/>
  <c r="AQ77" i="48"/>
  <c r="AR77" i="48"/>
  <c r="AS77" i="48"/>
  <c r="AU77" i="48"/>
  <c r="AJ77" i="48" s="1"/>
  <c r="AX77" i="48"/>
  <c r="AY77" i="48"/>
  <c r="AZ77" i="48"/>
  <c r="BA77" i="48"/>
  <c r="BB77" i="48"/>
  <c r="AH78" i="48"/>
  <c r="AJ78" i="48"/>
  <c r="AN78" i="48"/>
  <c r="AO78" i="48"/>
  <c r="AP78" i="48"/>
  <c r="AQ78" i="48"/>
  <c r="AR78" i="48"/>
  <c r="AS78" i="48"/>
  <c r="AT78" i="48"/>
  <c r="AU78" i="48"/>
  <c r="AV78" i="48"/>
  <c r="AM78" i="48" s="1"/>
  <c r="AX78" i="48"/>
  <c r="AY78" i="48" s="1"/>
  <c r="AZ78" i="48"/>
  <c r="BA78" i="48"/>
  <c r="BB78" i="48"/>
  <c r="AN79" i="48"/>
  <c r="AO79" i="48"/>
  <c r="AP79" i="48"/>
  <c r="AQ79" i="48"/>
  <c r="AR79" i="48"/>
  <c r="AS79" i="48"/>
  <c r="AT79" i="48"/>
  <c r="AH79" i="48" s="1"/>
  <c r="AU79" i="48"/>
  <c r="AJ79" i="48" s="1"/>
  <c r="AX79" i="48"/>
  <c r="AY79" i="48" s="1"/>
  <c r="AZ79" i="48"/>
  <c r="BA79" i="48"/>
  <c r="BB79" i="48"/>
  <c r="AN80" i="48"/>
  <c r="AO80" i="48"/>
  <c r="AP80" i="48"/>
  <c r="AQ80" i="48"/>
  <c r="AT80" i="48" s="1"/>
  <c r="AH80" i="48" s="1"/>
  <c r="AR80" i="48"/>
  <c r="AV80" i="48" s="1"/>
  <c r="AW80" i="48" s="1"/>
  <c r="AS80" i="48"/>
  <c r="AU80" i="48"/>
  <c r="AJ80" i="48" s="1"/>
  <c r="AX80" i="48"/>
  <c r="AY80" i="48" s="1"/>
  <c r="AZ80" i="48"/>
  <c r="BA80" i="48"/>
  <c r="BB80" i="48"/>
  <c r="AN81" i="48"/>
  <c r="AO81" i="48"/>
  <c r="AT81" i="48" s="1"/>
  <c r="AH81" i="48" s="1"/>
  <c r="AP81" i="48"/>
  <c r="AQ81" i="48"/>
  <c r="AR81" i="48"/>
  <c r="AV81" i="48" s="1"/>
  <c r="AW81" i="48" s="1"/>
  <c r="AS81" i="48"/>
  <c r="AU81" i="48"/>
  <c r="AJ81" i="48" s="1"/>
  <c r="AX81" i="48"/>
  <c r="AY81" i="48"/>
  <c r="AZ81" i="48"/>
  <c r="BA81" i="48"/>
  <c r="BB81" i="48"/>
  <c r="AJ82" i="48"/>
  <c r="AN82" i="48"/>
  <c r="AO82" i="48"/>
  <c r="AT82" i="48" s="1"/>
  <c r="AH82" i="48" s="1"/>
  <c r="AP82" i="48"/>
  <c r="AQ82" i="48"/>
  <c r="AR82" i="48"/>
  <c r="AS82" i="48"/>
  <c r="AU82" i="48"/>
  <c r="AV82" i="48"/>
  <c r="AM82" i="48" s="1"/>
  <c r="AX82" i="48"/>
  <c r="AY82" i="48" s="1"/>
  <c r="AZ82" i="48"/>
  <c r="BA82" i="48"/>
  <c r="BB82" i="48"/>
  <c r="AJ83" i="48"/>
  <c r="AN83" i="48"/>
  <c r="AO83" i="48"/>
  <c r="AT83" i="48" s="1"/>
  <c r="AH83" i="48" s="1"/>
  <c r="AP83" i="48"/>
  <c r="AQ83" i="48"/>
  <c r="AR83" i="48"/>
  <c r="AV83" i="48" s="1"/>
  <c r="AM83" i="48" s="1"/>
  <c r="AS83" i="48"/>
  <c r="AU83" i="48"/>
  <c r="AX83" i="48"/>
  <c r="AY83" i="48" s="1"/>
  <c r="AZ83" i="48"/>
  <c r="BA83" i="48"/>
  <c r="BB83" i="48"/>
  <c r="AN84" i="48"/>
  <c r="AO84" i="48"/>
  <c r="AP84" i="48"/>
  <c r="AQ84" i="48"/>
  <c r="AR84" i="48"/>
  <c r="AV84" i="48" s="1"/>
  <c r="AW84" i="48" s="1"/>
  <c r="AS84" i="48"/>
  <c r="AT84" i="48"/>
  <c r="AH84" i="48" s="1"/>
  <c r="AU84" i="48"/>
  <c r="AJ84" i="48" s="1"/>
  <c r="AX84" i="48"/>
  <c r="AY84" i="48"/>
  <c r="AZ84" i="48"/>
  <c r="BA84" i="48"/>
  <c r="BB84" i="48"/>
  <c r="AN85" i="48"/>
  <c r="AO85" i="48"/>
  <c r="AP85" i="48"/>
  <c r="AQ85" i="48"/>
  <c r="AR85" i="48"/>
  <c r="AV85" i="48" s="1"/>
  <c r="AS85" i="48"/>
  <c r="AU85" i="48"/>
  <c r="AJ85" i="48" s="1"/>
  <c r="AX85" i="48"/>
  <c r="AY85" i="48"/>
  <c r="AZ85" i="48"/>
  <c r="BA85" i="48"/>
  <c r="BB85" i="48"/>
  <c r="AJ86" i="48"/>
  <c r="AN86" i="48"/>
  <c r="AO86" i="48"/>
  <c r="AT86" i="48" s="1"/>
  <c r="AH86" i="48" s="1"/>
  <c r="AP86" i="48"/>
  <c r="AQ86" i="48"/>
  <c r="AR86" i="48"/>
  <c r="AS86" i="48"/>
  <c r="AU86" i="48"/>
  <c r="AX86" i="48"/>
  <c r="AY86" i="48" s="1"/>
  <c r="AZ86" i="48"/>
  <c r="BA86" i="48"/>
  <c r="BB86" i="48"/>
  <c r="AJ87" i="48"/>
  <c r="AN87" i="48"/>
  <c r="AO87" i="48"/>
  <c r="AT87" i="48" s="1"/>
  <c r="AH87" i="48" s="1"/>
  <c r="AP87" i="48"/>
  <c r="AQ87" i="48"/>
  <c r="AR87" i="48"/>
  <c r="AV87" i="48" s="1"/>
  <c r="AS87" i="48"/>
  <c r="AU87" i="48"/>
  <c r="AX87" i="48"/>
  <c r="AY87" i="48"/>
  <c r="AZ87" i="48"/>
  <c r="BA87" i="48"/>
  <c r="BB87" i="48"/>
  <c r="AN88" i="48"/>
  <c r="AO88" i="48"/>
  <c r="AP88" i="48"/>
  <c r="AQ88" i="48"/>
  <c r="AR88" i="48"/>
  <c r="AV88" i="48" s="1"/>
  <c r="AW88" i="48" s="1"/>
  <c r="AS88" i="48"/>
  <c r="AT88" i="48"/>
  <c r="AH88" i="48" s="1"/>
  <c r="AU88" i="48"/>
  <c r="AJ88" i="48" s="1"/>
  <c r="AX88" i="48"/>
  <c r="AY88" i="48"/>
  <c r="AZ88" i="48"/>
  <c r="BA88" i="48"/>
  <c r="BB88" i="48"/>
  <c r="AN89" i="48"/>
  <c r="AO89" i="48"/>
  <c r="AT89" i="48" s="1"/>
  <c r="AH89" i="48" s="1"/>
  <c r="AP89" i="48"/>
  <c r="AQ89" i="48"/>
  <c r="AR89" i="48"/>
  <c r="AV89" i="48" s="1"/>
  <c r="AS89" i="48"/>
  <c r="AU89" i="48"/>
  <c r="AJ89" i="48" s="1"/>
  <c r="AX89" i="48"/>
  <c r="AY89" i="48"/>
  <c r="AZ89" i="48"/>
  <c r="BA89" i="48"/>
  <c r="BB89" i="48"/>
  <c r="AJ90" i="48"/>
  <c r="AN90" i="48"/>
  <c r="AO90" i="48"/>
  <c r="AP90" i="48"/>
  <c r="AQ90" i="48"/>
  <c r="AR90" i="48"/>
  <c r="AV90" i="48" s="1"/>
  <c r="AM90" i="48" s="1"/>
  <c r="AS90" i="48"/>
  <c r="AT90" i="48"/>
  <c r="AH90" i="48" s="1"/>
  <c r="AU90" i="48"/>
  <c r="AX90" i="48"/>
  <c r="AY90" i="48" s="1"/>
  <c r="AZ90" i="48"/>
  <c r="BA90" i="48"/>
  <c r="BB90" i="48"/>
  <c r="AN91" i="48"/>
  <c r="AO91" i="48"/>
  <c r="AT91" i="48" s="1"/>
  <c r="AH91" i="48" s="1"/>
  <c r="AP91" i="48"/>
  <c r="AQ91" i="48"/>
  <c r="AR91" i="48"/>
  <c r="AV91" i="48" s="1"/>
  <c r="AS91" i="48"/>
  <c r="AU91" i="48"/>
  <c r="AJ91" i="48" s="1"/>
  <c r="AX91" i="48"/>
  <c r="AY91" i="48"/>
  <c r="AZ91" i="48"/>
  <c r="BA91" i="48"/>
  <c r="BB91" i="48"/>
  <c r="AJ92" i="48"/>
  <c r="AN92" i="48"/>
  <c r="AO92" i="48"/>
  <c r="AP92" i="48"/>
  <c r="AQ92" i="48"/>
  <c r="AT92" i="48" s="1"/>
  <c r="AH92" i="48" s="1"/>
  <c r="AR92" i="48"/>
  <c r="AV92" i="48" s="1"/>
  <c r="AW92" i="48" s="1"/>
  <c r="AS92" i="48"/>
  <c r="AU92" i="48"/>
  <c r="AX92" i="48"/>
  <c r="AY92" i="48" s="1"/>
  <c r="AZ92" i="48"/>
  <c r="BA92" i="48"/>
  <c r="BB92" i="48"/>
  <c r="AN93" i="48"/>
  <c r="AO93" i="48"/>
  <c r="AT93" i="48" s="1"/>
  <c r="AH93" i="48" s="1"/>
  <c r="AP93" i="48"/>
  <c r="AQ93" i="48"/>
  <c r="AR93" i="48"/>
  <c r="AS93" i="48"/>
  <c r="AU93" i="48"/>
  <c r="AJ93" i="48" s="1"/>
  <c r="AX93" i="48"/>
  <c r="AY93" i="48"/>
  <c r="AZ93" i="48"/>
  <c r="BA93" i="48"/>
  <c r="BB93" i="48"/>
  <c r="AH94" i="48"/>
  <c r="AJ94" i="48"/>
  <c r="AN94" i="48"/>
  <c r="AO94" i="48"/>
  <c r="AP94" i="48"/>
  <c r="AQ94" i="48"/>
  <c r="AR94" i="48"/>
  <c r="AV94" i="48" s="1"/>
  <c r="AS94" i="48"/>
  <c r="AT94" i="48"/>
  <c r="AU94" i="48"/>
  <c r="AX94" i="48"/>
  <c r="AY94" i="48" s="1"/>
  <c r="AZ94" i="48"/>
  <c r="BA94" i="48"/>
  <c r="BB94" i="48"/>
  <c r="AN95" i="48"/>
  <c r="AO95" i="48"/>
  <c r="AP95" i="48"/>
  <c r="AQ95" i="48"/>
  <c r="AR95" i="48"/>
  <c r="AS95" i="48"/>
  <c r="AT95" i="48"/>
  <c r="AH95" i="48" s="1"/>
  <c r="AU95" i="48"/>
  <c r="AJ95" i="48" s="1"/>
  <c r="AX95" i="48"/>
  <c r="AY95" i="48" s="1"/>
  <c r="AZ95" i="48"/>
  <c r="BA95" i="48"/>
  <c r="BB95" i="48"/>
  <c r="AN96" i="48"/>
  <c r="AO96" i="48"/>
  <c r="AP96" i="48"/>
  <c r="AQ96" i="48"/>
  <c r="AT96" i="48" s="1"/>
  <c r="AH96" i="48" s="1"/>
  <c r="AR96" i="48"/>
  <c r="AS96" i="48"/>
  <c r="AU96" i="48"/>
  <c r="AJ96" i="48" s="1"/>
  <c r="AV96" i="48"/>
  <c r="AW96" i="48" s="1"/>
  <c r="AX96" i="48"/>
  <c r="AY96" i="48" s="1"/>
  <c r="AZ96" i="48"/>
  <c r="BA96" i="48"/>
  <c r="BB96" i="48"/>
  <c r="AN97" i="48"/>
  <c r="AO97" i="48"/>
  <c r="AT97" i="48" s="1"/>
  <c r="AH97" i="48" s="1"/>
  <c r="AP97" i="48"/>
  <c r="AQ97" i="48"/>
  <c r="AR97" i="48"/>
  <c r="AV97" i="48" s="1"/>
  <c r="AW97" i="48" s="1"/>
  <c r="AS97" i="48"/>
  <c r="AU97" i="48"/>
  <c r="AJ97" i="48" s="1"/>
  <c r="AX97" i="48"/>
  <c r="AY97" i="48"/>
  <c r="AZ97" i="48"/>
  <c r="BA97" i="48"/>
  <c r="BB97" i="48"/>
  <c r="AH98" i="48"/>
  <c r="AJ98" i="48"/>
  <c r="AN98" i="48"/>
  <c r="AO98" i="48"/>
  <c r="AT98" i="48" s="1"/>
  <c r="AP98" i="48"/>
  <c r="AQ98" i="48"/>
  <c r="AR98" i="48"/>
  <c r="AS98" i="48"/>
  <c r="AU98" i="48"/>
  <c r="AV98" i="48"/>
  <c r="AM98" i="48" s="1"/>
  <c r="AX98" i="48"/>
  <c r="AY98" i="48" s="1"/>
  <c r="AZ98" i="48"/>
  <c r="BA98" i="48"/>
  <c r="BB98" i="48"/>
  <c r="AJ99" i="48"/>
  <c r="AN99" i="48"/>
  <c r="AO99" i="48"/>
  <c r="AP99" i="48"/>
  <c r="AQ99" i="48"/>
  <c r="AT99" i="48" s="1"/>
  <c r="AH99" i="48" s="1"/>
  <c r="AR99" i="48"/>
  <c r="AV99" i="48" s="1"/>
  <c r="AM99" i="48" s="1"/>
  <c r="AS99" i="48"/>
  <c r="AU99" i="48"/>
  <c r="AX99" i="48"/>
  <c r="AY99" i="48" s="1"/>
  <c r="AZ99" i="48"/>
  <c r="BA99" i="48"/>
  <c r="BB99" i="48"/>
  <c r="AN100" i="48"/>
  <c r="AO100" i="48"/>
  <c r="AP100" i="48"/>
  <c r="AQ100" i="48"/>
  <c r="AR100" i="48"/>
  <c r="AV100" i="48" s="1"/>
  <c r="AS100" i="48"/>
  <c r="AT100" i="48"/>
  <c r="AH100" i="48" s="1"/>
  <c r="AU100" i="48"/>
  <c r="AJ100" i="48" s="1"/>
  <c r="AX100" i="48"/>
  <c r="AY100" i="48"/>
  <c r="AZ100" i="48"/>
  <c r="BA100" i="48"/>
  <c r="BB100" i="48"/>
  <c r="AN101" i="48"/>
  <c r="AO101" i="48"/>
  <c r="AT101" i="48" s="1"/>
  <c r="AH101" i="48" s="1"/>
  <c r="AP101" i="48"/>
  <c r="AQ101" i="48"/>
  <c r="AR101" i="48"/>
  <c r="AV101" i="48" s="1"/>
  <c r="AS101" i="48"/>
  <c r="AU101" i="48"/>
  <c r="AJ101" i="48" s="1"/>
  <c r="AX101" i="48"/>
  <c r="AY101" i="48" s="1"/>
  <c r="AZ101" i="48"/>
  <c r="BA101" i="48"/>
  <c r="BB101" i="48"/>
  <c r="AJ102" i="48"/>
  <c r="AN102" i="48"/>
  <c r="AO102" i="48"/>
  <c r="AT102" i="48" s="1"/>
  <c r="AH102" i="48" s="1"/>
  <c r="AP102" i="48"/>
  <c r="AQ102" i="48"/>
  <c r="AR102" i="48"/>
  <c r="AV102" i="48" s="1"/>
  <c r="AS102" i="48"/>
  <c r="AU102" i="48"/>
  <c r="AX102" i="48"/>
  <c r="AY102" i="48" s="1"/>
  <c r="AZ102" i="48"/>
  <c r="BA102" i="48"/>
  <c r="BB102" i="48"/>
  <c r="AJ103" i="48"/>
  <c r="AN103" i="48"/>
  <c r="AO103" i="48"/>
  <c r="AT103" i="48" s="1"/>
  <c r="AH103" i="48" s="1"/>
  <c r="AP103" i="48"/>
  <c r="AQ103" i="48"/>
  <c r="AR103" i="48"/>
  <c r="AV103" i="48" s="1"/>
  <c r="AS103" i="48"/>
  <c r="AU103" i="48"/>
  <c r="AX103" i="48"/>
  <c r="AY103" i="48"/>
  <c r="AZ103" i="48"/>
  <c r="BA103" i="48"/>
  <c r="BB103" i="48"/>
  <c r="AN104" i="48"/>
  <c r="AO104" i="48"/>
  <c r="AP104" i="48"/>
  <c r="AQ104" i="48"/>
  <c r="AR104" i="48"/>
  <c r="AV104" i="48" s="1"/>
  <c r="AW104" i="48" s="1"/>
  <c r="AS104" i="48"/>
  <c r="AT104" i="48"/>
  <c r="AH104" i="48" s="1"/>
  <c r="AU104" i="48"/>
  <c r="AJ104" i="48" s="1"/>
  <c r="AX104" i="48"/>
  <c r="AY104" i="48" s="1"/>
  <c r="AZ104" i="48"/>
  <c r="BA104" i="48"/>
  <c r="BB104" i="48"/>
  <c r="AN105" i="48"/>
  <c r="AO105" i="48"/>
  <c r="AT105" i="48" s="1"/>
  <c r="AH105" i="48" s="1"/>
  <c r="AP105" i="48"/>
  <c r="AQ105" i="48"/>
  <c r="AR105" i="48"/>
  <c r="AV105" i="48" s="1"/>
  <c r="AS105" i="48"/>
  <c r="AU105" i="48"/>
  <c r="AJ105" i="48" s="1"/>
  <c r="AX105" i="48"/>
  <c r="AY105" i="48" s="1"/>
  <c r="AZ105" i="48"/>
  <c r="BA105" i="48"/>
  <c r="BB105" i="48"/>
  <c r="AJ106" i="48"/>
  <c r="AN106" i="48"/>
  <c r="AO106" i="48"/>
  <c r="AP106" i="48"/>
  <c r="AQ106" i="48"/>
  <c r="AR106" i="48"/>
  <c r="AS106" i="48"/>
  <c r="AT106" i="48"/>
  <c r="AH106" i="48" s="1"/>
  <c r="AU106" i="48"/>
  <c r="AX106" i="48"/>
  <c r="AY106" i="48" s="1"/>
  <c r="AZ106" i="48"/>
  <c r="BA106" i="48"/>
  <c r="BB106" i="48"/>
  <c r="AN107" i="48"/>
  <c r="AO107" i="48"/>
  <c r="AT107" i="48" s="1"/>
  <c r="AH107" i="48" s="1"/>
  <c r="AP107" i="48"/>
  <c r="AQ107" i="48"/>
  <c r="AR107" i="48"/>
  <c r="AV107" i="48" s="1"/>
  <c r="AS107" i="48"/>
  <c r="AU107" i="48"/>
  <c r="AJ107" i="48" s="1"/>
  <c r="AX107" i="48"/>
  <c r="AY107" i="48"/>
  <c r="AZ107" i="48"/>
  <c r="BA107" i="48"/>
  <c r="BB107" i="48"/>
  <c r="AJ108" i="48"/>
  <c r="AN108" i="48"/>
  <c r="AO108" i="48"/>
  <c r="AT108" i="48" s="1"/>
  <c r="AH108" i="48" s="1"/>
  <c r="AP108" i="48"/>
  <c r="AQ108" i="48"/>
  <c r="AR108" i="48"/>
  <c r="AV108" i="48" s="1"/>
  <c r="AW108" i="48" s="1"/>
  <c r="AS108" i="48"/>
  <c r="AU108" i="48"/>
  <c r="AX108" i="48"/>
  <c r="AY108" i="48" s="1"/>
  <c r="AZ108" i="48"/>
  <c r="BA108" i="48"/>
  <c r="BB108" i="48"/>
  <c r="AN109" i="48"/>
  <c r="AO109" i="48"/>
  <c r="AT109" i="48" s="1"/>
  <c r="AH109" i="48" s="1"/>
  <c r="AP109" i="48"/>
  <c r="AQ109" i="48"/>
  <c r="AR109" i="48"/>
  <c r="AV109" i="48" s="1"/>
  <c r="AS109" i="48"/>
  <c r="AU109" i="48"/>
  <c r="AJ109" i="48" s="1"/>
  <c r="AX109" i="48"/>
  <c r="AY109" i="48"/>
  <c r="AZ109" i="48"/>
  <c r="BA109" i="48"/>
  <c r="BB109" i="48"/>
  <c r="AH110" i="48"/>
  <c r="AJ110" i="48"/>
  <c r="AN110" i="48"/>
  <c r="AO110" i="48"/>
  <c r="AP110" i="48"/>
  <c r="AQ110" i="48"/>
  <c r="AR110" i="48"/>
  <c r="AV110" i="48" s="1"/>
  <c r="AM110" i="48" s="1"/>
  <c r="AS110" i="48"/>
  <c r="AT110" i="48"/>
  <c r="AU110" i="48"/>
  <c r="AX110" i="48"/>
  <c r="AY110" i="48" s="1"/>
  <c r="AZ110" i="48"/>
  <c r="BA110" i="48"/>
  <c r="BB110" i="48"/>
  <c r="AN111" i="48"/>
  <c r="AO111" i="48"/>
  <c r="AP111" i="48"/>
  <c r="AQ111" i="48"/>
  <c r="AR111" i="48"/>
  <c r="AV111" i="48" s="1"/>
  <c r="AS111" i="48"/>
  <c r="AT111" i="48"/>
  <c r="AH111" i="48" s="1"/>
  <c r="AU111" i="48"/>
  <c r="AJ111" i="48" s="1"/>
  <c r="AX111" i="48"/>
  <c r="AY111" i="48" s="1"/>
  <c r="AZ111" i="48"/>
  <c r="BA111" i="48"/>
  <c r="BB111" i="48"/>
  <c r="AN112" i="48"/>
  <c r="AO112" i="48"/>
  <c r="AP112" i="48"/>
  <c r="AQ112" i="48"/>
  <c r="AR112" i="48"/>
  <c r="AV112" i="48" s="1"/>
  <c r="AW112" i="48" s="1"/>
  <c r="AS112" i="48"/>
  <c r="AU112" i="48"/>
  <c r="AJ112" i="48" s="1"/>
  <c r="AX112" i="48"/>
  <c r="AY112" i="48" s="1"/>
  <c r="AZ112" i="48"/>
  <c r="BA112" i="48"/>
  <c r="BB112" i="48"/>
  <c r="AN113" i="48"/>
  <c r="AO113" i="48"/>
  <c r="AT113" i="48" s="1"/>
  <c r="AH113" i="48" s="1"/>
  <c r="AP113" i="48"/>
  <c r="AQ113" i="48"/>
  <c r="AR113" i="48"/>
  <c r="AV113" i="48" s="1"/>
  <c r="AW113" i="48" s="1"/>
  <c r="AS113" i="48"/>
  <c r="AU113" i="48"/>
  <c r="AJ113" i="48" s="1"/>
  <c r="AX113" i="48"/>
  <c r="AY113" i="48" s="1"/>
  <c r="AZ113" i="48"/>
  <c r="BA113" i="48"/>
  <c r="BB113" i="48"/>
  <c r="AH114" i="48"/>
  <c r="AN114" i="48"/>
  <c r="AO114" i="48"/>
  <c r="AT114" i="48" s="1"/>
  <c r="AP114" i="48"/>
  <c r="AQ114" i="48"/>
  <c r="AR114" i="48"/>
  <c r="AV114" i="48" s="1"/>
  <c r="AS114" i="48"/>
  <c r="AU114" i="48"/>
  <c r="AJ114" i="48" s="1"/>
  <c r="AX114" i="48"/>
  <c r="AY114" i="48" s="1"/>
  <c r="AZ114" i="48"/>
  <c r="BA114" i="48"/>
  <c r="BB114" i="48"/>
  <c r="AJ115" i="48"/>
  <c r="AN115" i="48"/>
  <c r="AO115" i="48"/>
  <c r="AT115" i="48" s="1"/>
  <c r="AH115" i="48" s="1"/>
  <c r="AP115" i="48"/>
  <c r="AQ115" i="48"/>
  <c r="AR115" i="48"/>
  <c r="AV115" i="48" s="1"/>
  <c r="AM115" i="48" s="1"/>
  <c r="AS115" i="48"/>
  <c r="AU115" i="48"/>
  <c r="AX115" i="48"/>
  <c r="AY115" i="48" s="1"/>
  <c r="AZ115" i="48"/>
  <c r="BA115" i="48"/>
  <c r="BB115" i="48"/>
  <c r="AN116" i="48"/>
  <c r="AO116" i="48"/>
  <c r="AP116" i="48"/>
  <c r="AQ116" i="48"/>
  <c r="AR116" i="48"/>
  <c r="AV116" i="48" s="1"/>
  <c r="AS116" i="48"/>
  <c r="AT116" i="48"/>
  <c r="AH116" i="48" s="1"/>
  <c r="AU116" i="48"/>
  <c r="AJ116" i="48" s="1"/>
  <c r="AX116" i="48"/>
  <c r="AY116" i="48"/>
  <c r="AZ116" i="48"/>
  <c r="BA116" i="48"/>
  <c r="BB116" i="48"/>
  <c r="AN117" i="48"/>
  <c r="AO117" i="48"/>
  <c r="AP117" i="48"/>
  <c r="AQ117" i="48"/>
  <c r="AR117" i="48"/>
  <c r="AV117" i="48" s="1"/>
  <c r="AS117" i="48"/>
  <c r="AU117" i="48"/>
  <c r="AJ117" i="48" s="1"/>
  <c r="AX117" i="48"/>
  <c r="AY117" i="48" s="1"/>
  <c r="AZ117" i="48"/>
  <c r="BA117" i="48"/>
  <c r="BB117" i="48"/>
  <c r="AN118" i="48"/>
  <c r="AO118" i="48"/>
  <c r="AT118" i="48" s="1"/>
  <c r="AH118" i="48" s="1"/>
  <c r="AP118" i="48"/>
  <c r="AQ118" i="48"/>
  <c r="AR118" i="48"/>
  <c r="AV118" i="48" s="1"/>
  <c r="AS118" i="48"/>
  <c r="AU118" i="48"/>
  <c r="AJ118" i="48" s="1"/>
  <c r="AX118" i="48"/>
  <c r="AY118" i="48" s="1"/>
  <c r="AZ118" i="48"/>
  <c r="BA118" i="48"/>
  <c r="BB118" i="48"/>
  <c r="AH119" i="48"/>
  <c r="AJ119" i="48"/>
  <c r="AN119" i="48"/>
  <c r="AO119" i="48"/>
  <c r="AT119" i="48" s="1"/>
  <c r="AP119" i="48"/>
  <c r="AQ119" i="48"/>
  <c r="AR119" i="48"/>
  <c r="AV119" i="48" s="1"/>
  <c r="AS119" i="48"/>
  <c r="AU119" i="48"/>
  <c r="AX119" i="48"/>
  <c r="AY119" i="48" s="1"/>
  <c r="AZ119" i="48"/>
  <c r="BA119" i="48"/>
  <c r="BB119" i="48"/>
  <c r="AN120" i="48"/>
  <c r="AO120" i="48"/>
  <c r="AT120" i="48" s="1"/>
  <c r="AH120" i="48" s="1"/>
  <c r="AP120" i="48"/>
  <c r="AQ120" i="48"/>
  <c r="AR120" i="48"/>
  <c r="AV120" i="48" s="1"/>
  <c r="AW120" i="48" s="1"/>
  <c r="AS120" i="48"/>
  <c r="AU120" i="48"/>
  <c r="AJ120" i="48" s="1"/>
  <c r="AX120" i="48"/>
  <c r="AY120" i="48" s="1"/>
  <c r="AZ120" i="48"/>
  <c r="BA120" i="48"/>
  <c r="BB120" i="48"/>
  <c r="AN121" i="48"/>
  <c r="AO121" i="48"/>
  <c r="AT121" i="48" s="1"/>
  <c r="AH121" i="48" s="1"/>
  <c r="AP121" i="48"/>
  <c r="AQ121" i="48"/>
  <c r="AR121" i="48"/>
  <c r="AV121" i="48" s="1"/>
  <c r="AS121" i="48"/>
  <c r="AU121" i="48"/>
  <c r="AJ121" i="48" s="1"/>
  <c r="AX121" i="48"/>
  <c r="AY121" i="48" s="1"/>
  <c r="AZ121" i="48"/>
  <c r="BA121" i="48"/>
  <c r="BB121" i="48"/>
  <c r="AN122" i="48"/>
  <c r="AO122" i="48"/>
  <c r="AT122" i="48" s="1"/>
  <c r="AH122" i="48" s="1"/>
  <c r="AP122" i="48"/>
  <c r="AQ122" i="48"/>
  <c r="AR122" i="48"/>
  <c r="AS122" i="48"/>
  <c r="AU122" i="48"/>
  <c r="AJ122" i="48" s="1"/>
  <c r="AX122" i="48"/>
  <c r="AY122" i="48" s="1"/>
  <c r="AZ122" i="48"/>
  <c r="BA122" i="48"/>
  <c r="BB122" i="48"/>
  <c r="AN123" i="48"/>
  <c r="AO123" i="48"/>
  <c r="AT123" i="48" s="1"/>
  <c r="AH123" i="48" s="1"/>
  <c r="AP123" i="48"/>
  <c r="AQ123" i="48"/>
  <c r="AR123" i="48"/>
  <c r="AV123" i="48" s="1"/>
  <c r="AS123" i="48"/>
  <c r="AU123" i="48"/>
  <c r="AJ123" i="48" s="1"/>
  <c r="AX123" i="48"/>
  <c r="AY123" i="48" s="1"/>
  <c r="AZ123" i="48"/>
  <c r="BA123" i="48"/>
  <c r="BB123" i="48"/>
  <c r="AJ124" i="48"/>
  <c r="AN124" i="48"/>
  <c r="AO124" i="48"/>
  <c r="AP124" i="48"/>
  <c r="AQ124" i="48"/>
  <c r="AR124" i="48"/>
  <c r="AV124" i="48" s="1"/>
  <c r="AW124" i="48" s="1"/>
  <c r="AS124" i="48"/>
  <c r="AU124" i="48"/>
  <c r="AX124" i="48"/>
  <c r="AY124" i="48" s="1"/>
  <c r="AZ124" i="48"/>
  <c r="BA124" i="48"/>
  <c r="BB124" i="48"/>
  <c r="AN125" i="48"/>
  <c r="AO125" i="48"/>
  <c r="AP125" i="48"/>
  <c r="AQ125" i="48"/>
  <c r="AR125" i="48"/>
  <c r="AV125" i="48" s="1"/>
  <c r="AS125" i="48"/>
  <c r="AT125" i="48"/>
  <c r="AH125" i="48" s="1"/>
  <c r="AU125" i="48"/>
  <c r="AJ125" i="48" s="1"/>
  <c r="AX125" i="48"/>
  <c r="AY125" i="48"/>
  <c r="AZ125" i="48"/>
  <c r="BA125" i="48"/>
  <c r="BB125" i="48"/>
  <c r="AN126" i="48"/>
  <c r="AO126" i="48"/>
  <c r="AT126" i="48" s="1"/>
  <c r="AH126" i="48" s="1"/>
  <c r="AP126" i="48"/>
  <c r="AQ126" i="48"/>
  <c r="AR126" i="48"/>
  <c r="AV126" i="48" s="1"/>
  <c r="AS126" i="48"/>
  <c r="AU126" i="48"/>
  <c r="AJ126" i="48" s="1"/>
  <c r="AX126" i="48"/>
  <c r="AY126" i="48" s="1"/>
  <c r="AZ126" i="48"/>
  <c r="BA126" i="48"/>
  <c r="BB126" i="48"/>
  <c r="AN127" i="48"/>
  <c r="AO127" i="48"/>
  <c r="AP127" i="48"/>
  <c r="AQ127" i="48"/>
  <c r="AR127" i="48"/>
  <c r="AV127" i="48" s="1"/>
  <c r="AS127" i="48"/>
  <c r="AT127" i="48"/>
  <c r="AH127" i="48" s="1"/>
  <c r="AU127" i="48"/>
  <c r="AJ127" i="48" s="1"/>
  <c r="AX127" i="48"/>
  <c r="AY127" i="48" s="1"/>
  <c r="AZ127" i="48"/>
  <c r="BA127" i="48"/>
  <c r="BB127" i="48"/>
  <c r="AN128" i="48"/>
  <c r="AO128" i="48"/>
  <c r="AP128" i="48"/>
  <c r="AQ128" i="48"/>
  <c r="AR128" i="48"/>
  <c r="AV128" i="48" s="1"/>
  <c r="AS128" i="48"/>
  <c r="AU128" i="48"/>
  <c r="AJ128" i="48" s="1"/>
  <c r="AX128" i="48"/>
  <c r="AY128" i="48" s="1"/>
  <c r="AZ128" i="48"/>
  <c r="BA128" i="48"/>
  <c r="BB128" i="48"/>
  <c r="AN129" i="48"/>
  <c r="AO129" i="48"/>
  <c r="AT129" i="48" s="1"/>
  <c r="AH129" i="48" s="1"/>
  <c r="AP129" i="48"/>
  <c r="AQ129" i="48"/>
  <c r="AR129" i="48"/>
  <c r="AV129" i="48" s="1"/>
  <c r="AW129" i="48" s="1"/>
  <c r="AS129" i="48"/>
  <c r="AU129" i="48"/>
  <c r="AJ129" i="48" s="1"/>
  <c r="AX129" i="48"/>
  <c r="AY129" i="48" s="1"/>
  <c r="AZ129" i="48"/>
  <c r="BA129" i="48"/>
  <c r="BB129" i="48"/>
  <c r="AH130" i="48"/>
  <c r="AN130" i="48"/>
  <c r="AO130" i="48"/>
  <c r="AT130" i="48" s="1"/>
  <c r="AP130" i="48"/>
  <c r="AQ130" i="48"/>
  <c r="AR130" i="48"/>
  <c r="AV130" i="48" s="1"/>
  <c r="AS130" i="48"/>
  <c r="AU130" i="48"/>
  <c r="AJ130" i="48" s="1"/>
  <c r="AX130" i="48"/>
  <c r="AY130" i="48" s="1"/>
  <c r="AZ130" i="48"/>
  <c r="BA130" i="48"/>
  <c r="BB130" i="48"/>
  <c r="AJ131" i="48"/>
  <c r="AN131" i="48"/>
  <c r="AO131" i="48"/>
  <c r="AP131" i="48"/>
  <c r="AQ131" i="48"/>
  <c r="AR131" i="48"/>
  <c r="AV131" i="48" s="1"/>
  <c r="AM131" i="48" s="1"/>
  <c r="AS131" i="48"/>
  <c r="AT131" i="48"/>
  <c r="AH131" i="48" s="1"/>
  <c r="AU131" i="48"/>
  <c r="AX131" i="48"/>
  <c r="AY131" i="48" s="1"/>
  <c r="AZ131" i="48"/>
  <c r="BA131" i="48"/>
  <c r="BB131" i="48"/>
  <c r="AN132" i="48"/>
  <c r="AO132" i="48"/>
  <c r="AP132" i="48"/>
  <c r="AQ132" i="48"/>
  <c r="AR132" i="48"/>
  <c r="AV132" i="48" s="1"/>
  <c r="AS132" i="48"/>
  <c r="AT132" i="48"/>
  <c r="AH132" i="48" s="1"/>
  <c r="AU132" i="48"/>
  <c r="AJ132" i="48" s="1"/>
  <c r="AX132" i="48"/>
  <c r="AY132" i="48"/>
  <c r="AZ132" i="48"/>
  <c r="BA132" i="48"/>
  <c r="BB132" i="48"/>
  <c r="AJ133" i="48"/>
  <c r="AN133" i="48"/>
  <c r="AO133" i="48"/>
  <c r="AT133" i="48" s="1"/>
  <c r="AH133" i="48" s="1"/>
  <c r="AP133" i="48"/>
  <c r="AQ133" i="48"/>
  <c r="AR133" i="48"/>
  <c r="AV133" i="48" s="1"/>
  <c r="AS133" i="48"/>
  <c r="AU133" i="48"/>
  <c r="AX133" i="48"/>
  <c r="AY133" i="48" s="1"/>
  <c r="AZ133" i="48"/>
  <c r="BA133" i="48"/>
  <c r="BB133" i="48"/>
  <c r="AJ134" i="48"/>
  <c r="AN134" i="48"/>
  <c r="AO134" i="48"/>
  <c r="AT134" i="48" s="1"/>
  <c r="AH134" i="48" s="1"/>
  <c r="AP134" i="48"/>
  <c r="AQ134" i="48"/>
  <c r="AR134" i="48"/>
  <c r="AS134" i="48"/>
  <c r="AU134" i="48"/>
  <c r="AX134" i="48"/>
  <c r="AY134" i="48"/>
  <c r="AZ134" i="48"/>
  <c r="BA134" i="48"/>
  <c r="BB134" i="48"/>
  <c r="AH135" i="48"/>
  <c r="AJ135" i="48"/>
  <c r="AN135" i="48"/>
  <c r="AO135" i="48"/>
  <c r="AP135" i="48"/>
  <c r="AQ135" i="48"/>
  <c r="AT135" i="48" s="1"/>
  <c r="AR135" i="48"/>
  <c r="AV135" i="48" s="1"/>
  <c r="AM135" i="48" s="1"/>
  <c r="AS135" i="48"/>
  <c r="AU135" i="48"/>
  <c r="AX135" i="48"/>
  <c r="AY135" i="48"/>
  <c r="AZ135" i="48"/>
  <c r="BA135" i="48"/>
  <c r="BB135" i="48"/>
  <c r="AN136" i="48"/>
  <c r="AO136" i="48"/>
  <c r="AT136" i="48" s="1"/>
  <c r="AH136" i="48" s="1"/>
  <c r="AP136" i="48"/>
  <c r="AQ136" i="48"/>
  <c r="AR136" i="48"/>
  <c r="AV136" i="48" s="1"/>
  <c r="AS136" i="48"/>
  <c r="AU136" i="48"/>
  <c r="AJ136" i="48" s="1"/>
  <c r="AX136" i="48"/>
  <c r="AY136" i="48"/>
  <c r="AZ136" i="48"/>
  <c r="BA136" i="48"/>
  <c r="BB136" i="48"/>
  <c r="AN137" i="48"/>
  <c r="AO137" i="48"/>
  <c r="AT137" i="48" s="1"/>
  <c r="AH137" i="48" s="1"/>
  <c r="AP137" i="48"/>
  <c r="AQ137" i="48"/>
  <c r="AR137" i="48"/>
  <c r="AV137" i="48" s="1"/>
  <c r="AS137" i="48"/>
  <c r="AU137" i="48"/>
  <c r="AJ137" i="48" s="1"/>
  <c r="AX137" i="48"/>
  <c r="AY137" i="48" s="1"/>
  <c r="AZ137" i="48"/>
  <c r="BA137" i="48"/>
  <c r="BB137" i="48"/>
  <c r="AN138" i="48"/>
  <c r="AO138" i="48"/>
  <c r="AT138" i="48" s="1"/>
  <c r="AH138" i="48" s="1"/>
  <c r="AP138" i="48"/>
  <c r="AQ138" i="48"/>
  <c r="AR138" i="48"/>
  <c r="AS138" i="48"/>
  <c r="AU138" i="48"/>
  <c r="AJ138" i="48" s="1"/>
  <c r="AX138" i="48"/>
  <c r="AY138" i="48" s="1"/>
  <c r="AZ138" i="48"/>
  <c r="BA138" i="48"/>
  <c r="BB138" i="48"/>
  <c r="AN139" i="48"/>
  <c r="AO139" i="48"/>
  <c r="AT139" i="48" s="1"/>
  <c r="AH139" i="48" s="1"/>
  <c r="AP139" i="48"/>
  <c r="AQ139" i="48"/>
  <c r="AR139" i="48"/>
  <c r="AV139" i="48" s="1"/>
  <c r="AS139" i="48"/>
  <c r="AU139" i="48"/>
  <c r="AJ139" i="48" s="1"/>
  <c r="AX139" i="48"/>
  <c r="AY139" i="48" s="1"/>
  <c r="AZ139" i="48"/>
  <c r="BA139" i="48"/>
  <c r="BB139" i="48"/>
  <c r="AJ140" i="48"/>
  <c r="AN140" i="48"/>
  <c r="AO140" i="48"/>
  <c r="AP140" i="48"/>
  <c r="AQ140" i="48"/>
  <c r="AT140" i="48" s="1"/>
  <c r="AH140" i="48" s="1"/>
  <c r="AR140" i="48"/>
  <c r="AV140" i="48" s="1"/>
  <c r="AW140" i="48" s="1"/>
  <c r="AS140" i="48"/>
  <c r="AU140" i="48"/>
  <c r="AX140" i="48"/>
  <c r="AY140" i="48" s="1"/>
  <c r="AZ140" i="48"/>
  <c r="BA140" i="48"/>
  <c r="BB140" i="48"/>
  <c r="AN141" i="48"/>
  <c r="AO141" i="48"/>
  <c r="AP141" i="48"/>
  <c r="AQ141" i="48"/>
  <c r="AR141" i="48"/>
  <c r="AV141" i="48" s="1"/>
  <c r="AM141" i="48" s="1"/>
  <c r="AS141" i="48"/>
  <c r="AT141" i="48"/>
  <c r="AH141" i="48" s="1"/>
  <c r="AU141" i="48"/>
  <c r="AJ141" i="48" s="1"/>
  <c r="AX141" i="48"/>
  <c r="AY141" i="48"/>
  <c r="AZ141" i="48"/>
  <c r="BA141" i="48"/>
  <c r="BB141" i="48"/>
  <c r="AH142" i="48"/>
  <c r="AN142" i="48"/>
  <c r="AO142" i="48"/>
  <c r="AP142" i="48"/>
  <c r="AQ142" i="48"/>
  <c r="AR142" i="48"/>
  <c r="AV142" i="48" s="1"/>
  <c r="AM142" i="48" s="1"/>
  <c r="AS142" i="48"/>
  <c r="AT142" i="48"/>
  <c r="AU142" i="48"/>
  <c r="AJ142" i="48" s="1"/>
  <c r="AX142" i="48"/>
  <c r="AY142" i="48" s="1"/>
  <c r="AZ142" i="48"/>
  <c r="BA142" i="48"/>
  <c r="BB142" i="48"/>
  <c r="AN143" i="48"/>
  <c r="AO143" i="48"/>
  <c r="AP143" i="48"/>
  <c r="AQ143" i="48"/>
  <c r="AR143" i="48"/>
  <c r="AV143" i="48" s="1"/>
  <c r="AS143" i="48"/>
  <c r="AT143" i="48"/>
  <c r="AH143" i="48" s="1"/>
  <c r="AU143" i="48"/>
  <c r="AJ143" i="48" s="1"/>
  <c r="AX143" i="48"/>
  <c r="AY143" i="48" s="1"/>
  <c r="AZ143" i="48"/>
  <c r="BA143" i="48"/>
  <c r="BB143" i="48"/>
  <c r="AN144" i="48"/>
  <c r="AO144" i="48"/>
  <c r="AP144" i="48"/>
  <c r="AQ144" i="48"/>
  <c r="AR144" i="48"/>
  <c r="AV144" i="48" s="1"/>
  <c r="AS144" i="48"/>
  <c r="AU144" i="48"/>
  <c r="AJ144" i="48" s="1"/>
  <c r="AX144" i="48"/>
  <c r="AY144" i="48" s="1"/>
  <c r="AZ144" i="48"/>
  <c r="BA144" i="48"/>
  <c r="BB144" i="48"/>
  <c r="AH145" i="48"/>
  <c r="AN145" i="48"/>
  <c r="AO145" i="48"/>
  <c r="AP145" i="48"/>
  <c r="AQ145" i="48"/>
  <c r="AR145" i="48"/>
  <c r="AV145" i="48" s="1"/>
  <c r="AW145" i="48" s="1"/>
  <c r="AS145" i="48"/>
  <c r="AT145" i="48"/>
  <c r="AU145" i="48"/>
  <c r="AJ145" i="48" s="1"/>
  <c r="AX145" i="48"/>
  <c r="AY145" i="48"/>
  <c r="AZ145" i="48"/>
  <c r="BA145" i="48"/>
  <c r="BB145" i="48"/>
  <c r="AN146" i="48"/>
  <c r="AO146" i="48"/>
  <c r="AT146" i="48" s="1"/>
  <c r="AH146" i="48" s="1"/>
  <c r="AP146" i="48"/>
  <c r="AQ146" i="48"/>
  <c r="AR146" i="48"/>
  <c r="AV146" i="48" s="1"/>
  <c r="AM146" i="48" s="1"/>
  <c r="AS146" i="48"/>
  <c r="AU146" i="48"/>
  <c r="AJ146" i="48" s="1"/>
  <c r="AX146" i="48"/>
  <c r="AY146" i="48" s="1"/>
  <c r="AZ146" i="48"/>
  <c r="BA146" i="48"/>
  <c r="BB146" i="48"/>
  <c r="AJ147" i="48"/>
  <c r="AN147" i="48"/>
  <c r="AO147" i="48"/>
  <c r="AP147" i="48"/>
  <c r="AQ147" i="48"/>
  <c r="AR147" i="48"/>
  <c r="AV147" i="48" s="1"/>
  <c r="AM147" i="48" s="1"/>
  <c r="AS147" i="48"/>
  <c r="AT147" i="48"/>
  <c r="AH147" i="48" s="1"/>
  <c r="AU147" i="48"/>
  <c r="AW147" i="48"/>
  <c r="AX147" i="48"/>
  <c r="AY147" i="48" s="1"/>
  <c r="AZ147" i="48"/>
  <c r="BA147" i="48"/>
  <c r="BB147" i="48"/>
  <c r="AN148" i="48"/>
  <c r="AO148" i="48"/>
  <c r="AP148" i="48"/>
  <c r="AQ148" i="48"/>
  <c r="AR148" i="48"/>
  <c r="AV148" i="48" s="1"/>
  <c r="AS148" i="48"/>
  <c r="AT148" i="48"/>
  <c r="AH148" i="48" s="1"/>
  <c r="AU148" i="48"/>
  <c r="AJ148" i="48" s="1"/>
  <c r="AX148" i="48"/>
  <c r="AY148" i="48"/>
  <c r="AZ148" i="48"/>
  <c r="BA148" i="48"/>
  <c r="BB148" i="48"/>
  <c r="AN149" i="48"/>
  <c r="AO149" i="48"/>
  <c r="AP149" i="48"/>
  <c r="AQ149" i="48"/>
  <c r="AR149" i="48"/>
  <c r="AV149" i="48" s="1"/>
  <c r="AS149" i="48"/>
  <c r="AU149" i="48"/>
  <c r="AJ149" i="48" s="1"/>
  <c r="AX149" i="48"/>
  <c r="AY149" i="48" s="1"/>
  <c r="AZ149" i="48"/>
  <c r="BA149" i="48"/>
  <c r="BB149" i="48"/>
  <c r="AJ150" i="48"/>
  <c r="AN150" i="48"/>
  <c r="AO150" i="48"/>
  <c r="AT150" i="48" s="1"/>
  <c r="AH150" i="48" s="1"/>
  <c r="AP150" i="48"/>
  <c r="AQ150" i="48"/>
  <c r="AR150" i="48"/>
  <c r="AV150" i="48" s="1"/>
  <c r="AS150" i="48"/>
  <c r="AU150" i="48"/>
  <c r="AX150" i="48"/>
  <c r="AY150" i="48" s="1"/>
  <c r="AZ150" i="48"/>
  <c r="BA150" i="48"/>
  <c r="BB150" i="48"/>
  <c r="AH151" i="48"/>
  <c r="AJ151" i="48"/>
  <c r="AN151" i="48"/>
  <c r="AO151" i="48"/>
  <c r="AP151" i="48"/>
  <c r="AQ151" i="48"/>
  <c r="AR151" i="48"/>
  <c r="AV151" i="48" s="1"/>
  <c r="AS151" i="48"/>
  <c r="AT151" i="48"/>
  <c r="AU151" i="48"/>
  <c r="AX151" i="48"/>
  <c r="AY151" i="48" s="1"/>
  <c r="AZ151" i="48"/>
  <c r="BA151" i="48"/>
  <c r="BB151" i="48"/>
  <c r="AN152" i="48"/>
  <c r="AO152" i="48"/>
  <c r="AP152" i="48"/>
  <c r="AQ152" i="48"/>
  <c r="AR152" i="48"/>
  <c r="AS152" i="48"/>
  <c r="AT152" i="48"/>
  <c r="AH152" i="48" s="1"/>
  <c r="AU152" i="48"/>
  <c r="AJ152" i="48" s="1"/>
  <c r="AV152" i="48"/>
  <c r="AW152" i="48" s="1"/>
  <c r="AX152" i="48"/>
  <c r="AY152" i="48"/>
  <c r="AZ152" i="48"/>
  <c r="BA152" i="48"/>
  <c r="BB152" i="48"/>
  <c r="AN153" i="48"/>
  <c r="AO153" i="48"/>
  <c r="AT153" i="48" s="1"/>
  <c r="AH153" i="48" s="1"/>
  <c r="AP153" i="48"/>
  <c r="AQ153" i="48"/>
  <c r="AR153" i="48"/>
  <c r="AV153" i="48" s="1"/>
  <c r="AS153" i="48"/>
  <c r="AU153" i="48"/>
  <c r="AJ153" i="48" s="1"/>
  <c r="AX153" i="48"/>
  <c r="AY153" i="48" s="1"/>
  <c r="AZ153" i="48"/>
  <c r="BA153" i="48"/>
  <c r="BB153" i="48"/>
  <c r="AJ154" i="48"/>
  <c r="AN154" i="48"/>
  <c r="AO154" i="48"/>
  <c r="AT154" i="48" s="1"/>
  <c r="AH154" i="48" s="1"/>
  <c r="AP154" i="48"/>
  <c r="AQ154" i="48"/>
  <c r="AR154" i="48"/>
  <c r="AS154" i="48"/>
  <c r="AU154" i="48"/>
  <c r="AX154" i="48"/>
  <c r="AY154" i="48" s="1"/>
  <c r="AZ154" i="48"/>
  <c r="BA154" i="48"/>
  <c r="BB154" i="48"/>
  <c r="AJ155" i="48"/>
  <c r="AN155" i="48"/>
  <c r="AO155" i="48"/>
  <c r="AP155" i="48"/>
  <c r="AQ155" i="48"/>
  <c r="AR155" i="48"/>
  <c r="AV155" i="48" s="1"/>
  <c r="AS155" i="48"/>
  <c r="AT155" i="48"/>
  <c r="AH155" i="48" s="1"/>
  <c r="AU155" i="48"/>
  <c r="AX155" i="48"/>
  <c r="AY155" i="48" s="1"/>
  <c r="AZ155" i="48"/>
  <c r="BA155" i="48"/>
  <c r="BB155" i="48"/>
  <c r="AJ156" i="48"/>
  <c r="AN156" i="48"/>
  <c r="AO156" i="48"/>
  <c r="AP156" i="48"/>
  <c r="AQ156" i="48"/>
  <c r="AR156" i="48"/>
  <c r="AV156" i="48" s="1"/>
  <c r="AW156" i="48" s="1"/>
  <c r="AS156" i="48"/>
  <c r="AU156" i="48"/>
  <c r="AX156" i="48"/>
  <c r="AY156" i="48" s="1"/>
  <c r="AZ156" i="48"/>
  <c r="BA156" i="48"/>
  <c r="BB156" i="48"/>
  <c r="AN157" i="48"/>
  <c r="AO157" i="48"/>
  <c r="AT157" i="48" s="1"/>
  <c r="AH157" i="48" s="1"/>
  <c r="AP157" i="48"/>
  <c r="AQ157" i="48"/>
  <c r="AR157" i="48"/>
  <c r="AV157" i="48" s="1"/>
  <c r="AS157" i="48"/>
  <c r="AU157" i="48"/>
  <c r="AJ157" i="48" s="1"/>
  <c r="AX157" i="48"/>
  <c r="AY157" i="48"/>
  <c r="AZ157" i="48"/>
  <c r="BA157" i="48"/>
  <c r="BB157" i="48"/>
  <c r="AH158" i="48"/>
  <c r="AN158" i="48"/>
  <c r="AO158" i="48"/>
  <c r="AP158" i="48"/>
  <c r="AQ158" i="48"/>
  <c r="AR158" i="48"/>
  <c r="AV158" i="48" s="1"/>
  <c r="AM158" i="48" s="1"/>
  <c r="AS158" i="48"/>
  <c r="AT158" i="48"/>
  <c r="AU158" i="48"/>
  <c r="AJ158" i="48" s="1"/>
  <c r="AX158" i="48"/>
  <c r="AY158" i="48" s="1"/>
  <c r="AZ158" i="48"/>
  <c r="BA158" i="48"/>
  <c r="BB158" i="48"/>
  <c r="AN159" i="48"/>
  <c r="AO159" i="48"/>
  <c r="AP159" i="48"/>
  <c r="AQ159" i="48"/>
  <c r="AR159" i="48"/>
  <c r="AS159" i="48"/>
  <c r="AT159" i="48"/>
  <c r="AH159" i="48" s="1"/>
  <c r="AU159" i="48"/>
  <c r="AJ159" i="48" s="1"/>
  <c r="AX159" i="48"/>
  <c r="AY159" i="48" s="1"/>
  <c r="AZ159" i="48"/>
  <c r="BA159" i="48"/>
  <c r="BB159" i="48"/>
  <c r="AN160" i="48"/>
  <c r="AO160" i="48"/>
  <c r="AT160" i="48" s="1"/>
  <c r="AH160" i="48" s="1"/>
  <c r="AP160" i="48"/>
  <c r="AQ160" i="48"/>
  <c r="AR160" i="48"/>
  <c r="AV160" i="48" s="1"/>
  <c r="AS160" i="48"/>
  <c r="AU160" i="48"/>
  <c r="AJ160" i="48" s="1"/>
  <c r="AX160" i="48"/>
  <c r="AY160" i="48"/>
  <c r="AZ160" i="48"/>
  <c r="BA160" i="48"/>
  <c r="BB160" i="48"/>
  <c r="AN161" i="48"/>
  <c r="AO161" i="48"/>
  <c r="AT161" i="48" s="1"/>
  <c r="AH161" i="48" s="1"/>
  <c r="AP161" i="48"/>
  <c r="AQ161" i="48"/>
  <c r="AR161" i="48"/>
  <c r="AV161" i="48" s="1"/>
  <c r="AW161" i="48" s="1"/>
  <c r="AS161" i="48"/>
  <c r="AU161" i="48"/>
  <c r="AJ161" i="48" s="1"/>
  <c r="AX161" i="48"/>
  <c r="AY161" i="48"/>
  <c r="AZ161" i="48"/>
  <c r="BA161" i="48"/>
  <c r="BB161" i="48"/>
  <c r="AN162" i="48"/>
  <c r="AO162" i="48"/>
  <c r="AT162" i="48" s="1"/>
  <c r="AH162" i="48" s="1"/>
  <c r="AP162" i="48"/>
  <c r="AQ162" i="48"/>
  <c r="AR162" i="48"/>
  <c r="AV162" i="48" s="1"/>
  <c r="AM162" i="48" s="1"/>
  <c r="AS162" i="48"/>
  <c r="AU162" i="48"/>
  <c r="AJ162" i="48" s="1"/>
  <c r="AX162" i="48"/>
  <c r="AY162" i="48" s="1"/>
  <c r="AZ162" i="48"/>
  <c r="BA162" i="48"/>
  <c r="BB162" i="48"/>
  <c r="AJ163" i="48"/>
  <c r="AN163" i="48"/>
  <c r="AO163" i="48"/>
  <c r="AP163" i="48"/>
  <c r="AQ163" i="48"/>
  <c r="AR163" i="48"/>
  <c r="AV163" i="48" s="1"/>
  <c r="AM163" i="48" s="1"/>
  <c r="AS163" i="48"/>
  <c r="AT163" i="48"/>
  <c r="AH163" i="48" s="1"/>
  <c r="AU163" i="48"/>
  <c r="AX163" i="48"/>
  <c r="AY163" i="48" s="1"/>
  <c r="AZ163" i="48"/>
  <c r="BA163" i="48"/>
  <c r="BB163" i="48"/>
  <c r="AN164" i="48"/>
  <c r="AO164" i="48"/>
  <c r="AP164" i="48"/>
  <c r="AQ164" i="48"/>
  <c r="AR164" i="48"/>
  <c r="AV164" i="48" s="1"/>
  <c r="AS164" i="48"/>
  <c r="AT164" i="48"/>
  <c r="AH164" i="48" s="1"/>
  <c r="AU164" i="48"/>
  <c r="AJ164" i="48" s="1"/>
  <c r="AX164" i="48"/>
  <c r="AY164" i="48"/>
  <c r="AZ164" i="48"/>
  <c r="BA164" i="48"/>
  <c r="BB164" i="48"/>
  <c r="AN165" i="48"/>
  <c r="AO165" i="48"/>
  <c r="AP165" i="48"/>
  <c r="AQ165" i="48"/>
  <c r="AR165" i="48"/>
  <c r="AV165" i="48" s="1"/>
  <c r="AS165" i="48"/>
  <c r="AU165" i="48"/>
  <c r="AJ165" i="48" s="1"/>
  <c r="AX165" i="48"/>
  <c r="AY165" i="48" s="1"/>
  <c r="AZ165" i="48"/>
  <c r="BA165" i="48"/>
  <c r="BB165" i="48"/>
  <c r="AJ166" i="48"/>
  <c r="AN166" i="48"/>
  <c r="AO166" i="48"/>
  <c r="AT166" i="48" s="1"/>
  <c r="AH166" i="48" s="1"/>
  <c r="AP166" i="48"/>
  <c r="AQ166" i="48"/>
  <c r="AR166" i="48"/>
  <c r="AV166" i="48" s="1"/>
  <c r="AS166" i="48"/>
  <c r="AU166" i="48"/>
  <c r="AX166" i="48"/>
  <c r="AY166" i="48" s="1"/>
  <c r="AZ166" i="48"/>
  <c r="BA166" i="48"/>
  <c r="BB166" i="48"/>
  <c r="AH167" i="48"/>
  <c r="AJ167" i="48"/>
  <c r="AN167" i="48"/>
  <c r="AO167" i="48"/>
  <c r="AP167" i="48"/>
  <c r="AQ167" i="48"/>
  <c r="AR167" i="48"/>
  <c r="AV167" i="48" s="1"/>
  <c r="AS167" i="48"/>
  <c r="AT167" i="48"/>
  <c r="AU167" i="48"/>
  <c r="AX167" i="48"/>
  <c r="AY167" i="48" s="1"/>
  <c r="AZ167" i="48"/>
  <c r="BA167" i="48"/>
  <c r="BB167" i="48"/>
  <c r="AN168" i="48"/>
  <c r="AO168" i="48"/>
  <c r="AP168" i="48"/>
  <c r="AQ168" i="48"/>
  <c r="AR168" i="48"/>
  <c r="AV168" i="48" s="1"/>
  <c r="AW168" i="48" s="1"/>
  <c r="AS168" i="48"/>
  <c r="AT168" i="48"/>
  <c r="AH168" i="48" s="1"/>
  <c r="AU168" i="48"/>
  <c r="AJ168" i="48" s="1"/>
  <c r="AX168" i="48"/>
  <c r="AY168" i="48"/>
  <c r="AZ168" i="48"/>
  <c r="BA168" i="48"/>
  <c r="BB168" i="48"/>
  <c r="AN169" i="48"/>
  <c r="AO169" i="48"/>
  <c r="AT169" i="48" s="1"/>
  <c r="AH169" i="48" s="1"/>
  <c r="AP169" i="48"/>
  <c r="AQ169" i="48"/>
  <c r="AR169" i="48"/>
  <c r="AV169" i="48" s="1"/>
  <c r="AS169" i="48"/>
  <c r="AU169" i="48"/>
  <c r="AJ169" i="48" s="1"/>
  <c r="AX169" i="48"/>
  <c r="AY169" i="48" s="1"/>
  <c r="AZ169" i="48"/>
  <c r="BA169" i="48"/>
  <c r="BB169" i="48"/>
  <c r="AN170" i="48"/>
  <c r="AO170" i="48"/>
  <c r="AT170" i="48" s="1"/>
  <c r="AH170" i="48" s="1"/>
  <c r="AP170" i="48"/>
  <c r="AQ170" i="48"/>
  <c r="AR170" i="48"/>
  <c r="AS170" i="48"/>
  <c r="AU170" i="48"/>
  <c r="AJ170" i="48" s="1"/>
  <c r="AX170" i="48"/>
  <c r="AY170" i="48" s="1"/>
  <c r="AZ170" i="48"/>
  <c r="BA170" i="48"/>
  <c r="BB170" i="48"/>
  <c r="AJ171" i="48"/>
  <c r="AN171" i="48"/>
  <c r="AO171" i="48"/>
  <c r="AT171" i="48" s="1"/>
  <c r="AH171" i="48" s="1"/>
  <c r="AP171" i="48"/>
  <c r="AQ171" i="48"/>
  <c r="AR171" i="48"/>
  <c r="AV171" i="48" s="1"/>
  <c r="AS171" i="48"/>
  <c r="AU171" i="48"/>
  <c r="AX171" i="48"/>
  <c r="AY171" i="48" s="1"/>
  <c r="AZ171" i="48"/>
  <c r="BA171" i="48"/>
  <c r="BB171" i="48"/>
  <c r="AJ172" i="48"/>
  <c r="AN172" i="48"/>
  <c r="AO172" i="48"/>
  <c r="AT172" i="48" s="1"/>
  <c r="AH172" i="48" s="1"/>
  <c r="AP172" i="48"/>
  <c r="AQ172" i="48"/>
  <c r="AR172" i="48"/>
  <c r="AV172" i="48" s="1"/>
  <c r="AW172" i="48" s="1"/>
  <c r="AS172" i="48"/>
  <c r="AU172" i="48"/>
  <c r="AX172" i="48"/>
  <c r="AY172" i="48" s="1"/>
  <c r="AZ172" i="48"/>
  <c r="BA172" i="48"/>
  <c r="BB172" i="48"/>
  <c r="AN173" i="48"/>
  <c r="AO173" i="48"/>
  <c r="AT173" i="48" s="1"/>
  <c r="AH173" i="48" s="1"/>
  <c r="AP173" i="48"/>
  <c r="AQ173" i="48"/>
  <c r="AR173" i="48"/>
  <c r="AV173" i="48" s="1"/>
  <c r="AS173" i="48"/>
  <c r="AU173" i="48"/>
  <c r="AJ173" i="48" s="1"/>
  <c r="AX173" i="48"/>
  <c r="AY173" i="48"/>
  <c r="AZ173" i="48"/>
  <c r="BA173" i="48"/>
  <c r="BB173" i="48"/>
  <c r="AH174" i="48"/>
  <c r="AN174" i="48"/>
  <c r="AO174" i="48"/>
  <c r="AT174" i="48" s="1"/>
  <c r="AP174" i="48"/>
  <c r="AQ174" i="48"/>
  <c r="AR174" i="48"/>
  <c r="AS174" i="48"/>
  <c r="AU174" i="48"/>
  <c r="AJ174" i="48" s="1"/>
  <c r="AV174" i="48"/>
  <c r="AM174" i="48" s="1"/>
  <c r="AX174" i="48"/>
  <c r="AY174" i="48" s="1"/>
  <c r="AZ174" i="48"/>
  <c r="BA174" i="48"/>
  <c r="BB174" i="48"/>
  <c r="AN175" i="48"/>
  <c r="AO175" i="48"/>
  <c r="AP175" i="48"/>
  <c r="AQ175" i="48"/>
  <c r="AR175" i="48"/>
  <c r="AS175" i="48"/>
  <c r="AT175" i="48"/>
  <c r="AH175" i="48" s="1"/>
  <c r="AU175" i="48"/>
  <c r="AJ175" i="48" s="1"/>
  <c r="AX175" i="48"/>
  <c r="AY175" i="48" s="1"/>
  <c r="AZ175" i="48"/>
  <c r="BA175" i="48"/>
  <c r="BB175" i="48"/>
  <c r="AN176" i="48"/>
  <c r="AO176" i="48"/>
  <c r="AP176" i="48"/>
  <c r="AQ176" i="48"/>
  <c r="AR176" i="48"/>
  <c r="AV176" i="48" s="1"/>
  <c r="AS176" i="48"/>
  <c r="AU176" i="48"/>
  <c r="AJ176" i="48" s="1"/>
  <c r="AX176" i="48"/>
  <c r="AY176" i="48"/>
  <c r="AZ176" i="48"/>
  <c r="BA176" i="48"/>
  <c r="BB176" i="48"/>
  <c r="AN177" i="48"/>
  <c r="AO177" i="48"/>
  <c r="AT177" i="48" s="1"/>
  <c r="AH177" i="48" s="1"/>
  <c r="AP177" i="48"/>
  <c r="AQ177" i="48"/>
  <c r="AR177" i="48"/>
  <c r="AV177" i="48" s="1"/>
  <c r="AW177" i="48" s="1"/>
  <c r="AS177" i="48"/>
  <c r="AU177" i="48"/>
  <c r="AJ177" i="48" s="1"/>
  <c r="AX177" i="48"/>
  <c r="AY177" i="48"/>
  <c r="AZ177" i="48"/>
  <c r="BA177" i="48"/>
  <c r="BB177" i="48"/>
  <c r="AJ178" i="48"/>
  <c r="AN178" i="48"/>
  <c r="AO178" i="48"/>
  <c r="AT178" i="48" s="1"/>
  <c r="AH178" i="48" s="1"/>
  <c r="AP178" i="48"/>
  <c r="AQ178" i="48"/>
  <c r="AR178" i="48"/>
  <c r="AV178" i="48" s="1"/>
  <c r="AM178" i="48" s="1"/>
  <c r="AS178" i="48"/>
  <c r="AU178" i="48"/>
  <c r="AX178" i="48"/>
  <c r="AY178" i="48" s="1"/>
  <c r="AZ178" i="48"/>
  <c r="BA178" i="48"/>
  <c r="BB178" i="48"/>
  <c r="AJ179" i="48"/>
  <c r="AN179" i="48"/>
  <c r="AO179" i="48"/>
  <c r="AP179" i="48"/>
  <c r="AQ179" i="48"/>
  <c r="AR179" i="48"/>
  <c r="AS179" i="48"/>
  <c r="AT179" i="48"/>
  <c r="AH179" i="48" s="1"/>
  <c r="AU179" i="48"/>
  <c r="AX179" i="48"/>
  <c r="AY179" i="48" s="1"/>
  <c r="AZ179" i="48"/>
  <c r="BA179" i="48"/>
  <c r="BB179" i="48"/>
  <c r="AN180" i="48"/>
  <c r="AO180" i="48"/>
  <c r="AP180" i="48"/>
  <c r="AQ180" i="48"/>
  <c r="AR180" i="48"/>
  <c r="AV180" i="48" s="1"/>
  <c r="AS180" i="48"/>
  <c r="AT180" i="48"/>
  <c r="AH180" i="48" s="1"/>
  <c r="AU180" i="48"/>
  <c r="AJ180" i="48" s="1"/>
  <c r="AX180" i="48"/>
  <c r="AY180" i="48"/>
  <c r="AZ180" i="48"/>
  <c r="BA180" i="48"/>
  <c r="BB180" i="48"/>
  <c r="AN181" i="48"/>
  <c r="AO181" i="48"/>
  <c r="AT181" i="48" s="1"/>
  <c r="AH181" i="48" s="1"/>
  <c r="AP181" i="48"/>
  <c r="AQ181" i="48"/>
  <c r="AR181" i="48"/>
  <c r="AV181" i="48" s="1"/>
  <c r="AS181" i="48"/>
  <c r="AU181" i="48"/>
  <c r="AJ181" i="48" s="1"/>
  <c r="AX181" i="48"/>
  <c r="AY181" i="48" s="1"/>
  <c r="AZ181" i="48"/>
  <c r="BA181" i="48"/>
  <c r="BB181" i="48"/>
  <c r="AJ182" i="48"/>
  <c r="AN182" i="48"/>
  <c r="AO182" i="48"/>
  <c r="AT182" i="48" s="1"/>
  <c r="AH182" i="48" s="1"/>
  <c r="AP182" i="48"/>
  <c r="AQ182" i="48"/>
  <c r="AR182" i="48"/>
  <c r="AS182" i="48"/>
  <c r="AU182" i="48"/>
  <c r="AX182" i="48"/>
  <c r="AY182" i="48" s="1"/>
  <c r="AZ182" i="48"/>
  <c r="BA182" i="48"/>
  <c r="BB182" i="48"/>
  <c r="AH183" i="48"/>
  <c r="AJ183" i="48"/>
  <c r="AN183" i="48"/>
  <c r="AO183" i="48"/>
  <c r="AP183" i="48"/>
  <c r="AQ183" i="48"/>
  <c r="AR183" i="48"/>
  <c r="AV183" i="48" s="1"/>
  <c r="AS183" i="48"/>
  <c r="AT183" i="48"/>
  <c r="AU183" i="48"/>
  <c r="AX183" i="48"/>
  <c r="AY183" i="48" s="1"/>
  <c r="AZ183" i="48"/>
  <c r="BA183" i="48"/>
  <c r="BB183" i="48"/>
  <c r="AN184" i="48"/>
  <c r="AO184" i="48"/>
  <c r="AP184" i="48"/>
  <c r="AQ184" i="48"/>
  <c r="AR184" i="48"/>
  <c r="AV184" i="48" s="1"/>
  <c r="AS184" i="48"/>
  <c r="AT184" i="48"/>
  <c r="AH184" i="48" s="1"/>
  <c r="AU184" i="48"/>
  <c r="AJ184" i="48" s="1"/>
  <c r="AX184" i="48"/>
  <c r="AY184" i="48" s="1"/>
  <c r="AZ184" i="48"/>
  <c r="BA184" i="48"/>
  <c r="BB184" i="48"/>
  <c r="AN185" i="48"/>
  <c r="AO185" i="48"/>
  <c r="AP185" i="48"/>
  <c r="AQ185" i="48"/>
  <c r="AT185" i="48" s="1"/>
  <c r="AH185" i="48" s="1"/>
  <c r="AR185" i="48"/>
  <c r="AV185" i="48" s="1"/>
  <c r="AS185" i="48"/>
  <c r="AU185" i="48"/>
  <c r="AJ185" i="48" s="1"/>
  <c r="AX185" i="48"/>
  <c r="AY185" i="48" s="1"/>
  <c r="AZ185" i="48"/>
  <c r="BA185" i="48"/>
  <c r="BB185" i="48"/>
  <c r="AN186" i="48"/>
  <c r="AO186" i="48"/>
  <c r="AT186" i="48" s="1"/>
  <c r="AH186" i="48" s="1"/>
  <c r="AP186" i="48"/>
  <c r="AQ186" i="48"/>
  <c r="AR186" i="48"/>
  <c r="AV186" i="48" s="1"/>
  <c r="AM186" i="48" s="1"/>
  <c r="AS186" i="48"/>
  <c r="AU186" i="48"/>
  <c r="AJ186" i="48" s="1"/>
  <c r="AX186" i="48"/>
  <c r="AY186" i="48" s="1"/>
  <c r="AZ186" i="48"/>
  <c r="BA186" i="48"/>
  <c r="BB186" i="48"/>
  <c r="AJ187" i="48"/>
  <c r="AN187" i="48"/>
  <c r="AO187" i="48"/>
  <c r="AP187" i="48"/>
  <c r="AQ187" i="48"/>
  <c r="AR187" i="48"/>
  <c r="AV187" i="48" s="1"/>
  <c r="AS187" i="48"/>
  <c r="AT187" i="48"/>
  <c r="AH187" i="48" s="1"/>
  <c r="AU187" i="48"/>
  <c r="AX187" i="48"/>
  <c r="AY187" i="48" s="1"/>
  <c r="AZ187" i="48"/>
  <c r="BA187" i="48"/>
  <c r="BB187" i="48"/>
  <c r="AJ188" i="48"/>
  <c r="AN188" i="48"/>
  <c r="AO188" i="48"/>
  <c r="AT188" i="48" s="1"/>
  <c r="AH188" i="48" s="1"/>
  <c r="AP188" i="48"/>
  <c r="AQ188" i="48"/>
  <c r="AR188" i="48"/>
  <c r="AV188" i="48" s="1"/>
  <c r="AW188" i="48" s="1"/>
  <c r="AS188" i="48"/>
  <c r="AU188" i="48"/>
  <c r="AX188" i="48"/>
  <c r="AY188" i="48" s="1"/>
  <c r="AZ188" i="48"/>
  <c r="BA188" i="48"/>
  <c r="BB188" i="48"/>
  <c r="AN189" i="48"/>
  <c r="AO189" i="48"/>
  <c r="AT189" i="48" s="1"/>
  <c r="AH189" i="48" s="1"/>
  <c r="AP189" i="48"/>
  <c r="AQ189" i="48"/>
  <c r="AR189" i="48"/>
  <c r="AV189" i="48" s="1"/>
  <c r="AS189" i="48"/>
  <c r="AU189" i="48"/>
  <c r="AJ189" i="48" s="1"/>
  <c r="AX189" i="48"/>
  <c r="AY189" i="48"/>
  <c r="AZ189" i="48"/>
  <c r="BA189" i="48"/>
  <c r="BB189" i="48"/>
  <c r="AH190" i="48"/>
  <c r="AN190" i="48"/>
  <c r="AO190" i="48"/>
  <c r="AT190" i="48" s="1"/>
  <c r="AP190" i="48"/>
  <c r="AQ190" i="48"/>
  <c r="AR190" i="48"/>
  <c r="AV190" i="48" s="1"/>
  <c r="AS190" i="48"/>
  <c r="AU190" i="48"/>
  <c r="AJ190" i="48" s="1"/>
  <c r="AX190" i="48"/>
  <c r="AY190" i="48" s="1"/>
  <c r="AZ190" i="48"/>
  <c r="BA190" i="48"/>
  <c r="BB190" i="48"/>
  <c r="AJ191" i="48"/>
  <c r="AN191" i="48"/>
  <c r="AO191" i="48"/>
  <c r="AP191" i="48"/>
  <c r="AQ191" i="48"/>
  <c r="AR191" i="48"/>
  <c r="AS191" i="48"/>
  <c r="AT191" i="48"/>
  <c r="AH191" i="48" s="1"/>
  <c r="AU191" i="48"/>
  <c r="AX191" i="48"/>
  <c r="AY191" i="48" s="1"/>
  <c r="AZ191" i="48"/>
  <c r="BA191" i="48"/>
  <c r="BB191" i="48"/>
  <c r="AN192" i="48"/>
  <c r="AO192" i="48"/>
  <c r="AP192" i="48"/>
  <c r="AQ192" i="48"/>
  <c r="AR192" i="48"/>
  <c r="AV192" i="48" s="1"/>
  <c r="AS192" i="48"/>
  <c r="AU192" i="48"/>
  <c r="AJ192" i="48" s="1"/>
  <c r="AX192" i="48"/>
  <c r="AY192" i="48"/>
  <c r="AZ192" i="48"/>
  <c r="BA192" i="48"/>
  <c r="BB192" i="48"/>
  <c r="AN193" i="48"/>
  <c r="AO193" i="48"/>
  <c r="AT193" i="48" s="1"/>
  <c r="AH193" i="48" s="1"/>
  <c r="AP193" i="48"/>
  <c r="AQ193" i="48"/>
  <c r="AR193" i="48"/>
  <c r="AV193" i="48" s="1"/>
  <c r="AW193" i="48" s="1"/>
  <c r="AS193" i="48"/>
  <c r="AU193" i="48"/>
  <c r="AJ193" i="48" s="1"/>
  <c r="AX193" i="48"/>
  <c r="AY193" i="48"/>
  <c r="AZ193" i="48"/>
  <c r="BA193" i="48"/>
  <c r="BB193" i="48"/>
  <c r="AJ194" i="48"/>
  <c r="AN194" i="48"/>
  <c r="AO194" i="48"/>
  <c r="AT194" i="48" s="1"/>
  <c r="AH194" i="48" s="1"/>
  <c r="AP194" i="48"/>
  <c r="AQ194" i="48"/>
  <c r="AR194" i="48"/>
  <c r="AV194" i="48" s="1"/>
  <c r="AM194" i="48" s="1"/>
  <c r="AS194" i="48"/>
  <c r="AU194" i="48"/>
  <c r="AX194" i="48"/>
  <c r="AY194" i="48" s="1"/>
  <c r="AZ194" i="48"/>
  <c r="BA194" i="48"/>
  <c r="BB194" i="48"/>
  <c r="AJ195" i="48"/>
  <c r="AN195" i="48"/>
  <c r="AO195" i="48"/>
  <c r="AP195" i="48"/>
  <c r="AQ195" i="48"/>
  <c r="AR195" i="48"/>
  <c r="AS195" i="48"/>
  <c r="AT195" i="48"/>
  <c r="AH195" i="48" s="1"/>
  <c r="AU195" i="48"/>
  <c r="AX195" i="48"/>
  <c r="AY195" i="48" s="1"/>
  <c r="AZ195" i="48"/>
  <c r="BA195" i="48"/>
  <c r="BB195" i="48"/>
  <c r="AN196" i="48"/>
  <c r="AO196" i="48"/>
  <c r="AP196" i="48"/>
  <c r="AQ196" i="48"/>
  <c r="AR196" i="48"/>
  <c r="AV196" i="48" s="1"/>
  <c r="AS196" i="48"/>
  <c r="AT196" i="48"/>
  <c r="AH196" i="48" s="1"/>
  <c r="AU196" i="48"/>
  <c r="AJ196" i="48" s="1"/>
  <c r="AX196" i="48"/>
  <c r="AY196" i="48"/>
  <c r="AZ196" i="48"/>
  <c r="BA196" i="48"/>
  <c r="BB196" i="48"/>
  <c r="AN197" i="48"/>
  <c r="AO197" i="48"/>
  <c r="AP197" i="48"/>
  <c r="AQ197" i="48"/>
  <c r="AR197" i="48"/>
  <c r="AV197" i="48" s="1"/>
  <c r="AW197" i="48" s="1"/>
  <c r="AS197" i="48"/>
  <c r="AU197" i="48"/>
  <c r="AJ197" i="48" s="1"/>
  <c r="AX197" i="48"/>
  <c r="AY197" i="48" s="1"/>
  <c r="AZ197" i="48"/>
  <c r="BA197" i="48"/>
  <c r="BB197" i="48"/>
  <c r="AJ198" i="48"/>
  <c r="AN198" i="48"/>
  <c r="AO198" i="48"/>
  <c r="AT198" i="48" s="1"/>
  <c r="AH198" i="48" s="1"/>
  <c r="AP198" i="48"/>
  <c r="AQ198" i="48"/>
  <c r="AR198" i="48"/>
  <c r="AV198" i="48" s="1"/>
  <c r="AS198" i="48"/>
  <c r="AU198" i="48"/>
  <c r="AX198" i="48"/>
  <c r="AY198" i="48" s="1"/>
  <c r="AZ198" i="48"/>
  <c r="BA198" i="48"/>
  <c r="BB198" i="48"/>
  <c r="AH199" i="48"/>
  <c r="AJ199" i="48"/>
  <c r="AN199" i="48"/>
  <c r="AO199" i="48"/>
  <c r="AP199" i="48"/>
  <c r="AQ199" i="48"/>
  <c r="AR199" i="48"/>
  <c r="AV199" i="48" s="1"/>
  <c r="AM199" i="48" s="1"/>
  <c r="AS199" i="48"/>
  <c r="AT199" i="48"/>
  <c r="AU199" i="48"/>
  <c r="AX199" i="48"/>
  <c r="AY199" i="48" s="1"/>
  <c r="AZ199" i="48"/>
  <c r="BA199" i="48"/>
  <c r="BB199" i="48"/>
  <c r="AN200" i="48"/>
  <c r="AO200" i="48"/>
  <c r="AP200" i="48"/>
  <c r="AQ200" i="48"/>
  <c r="AT200" i="48" s="1"/>
  <c r="AH200" i="48" s="1"/>
  <c r="AR200" i="48"/>
  <c r="AV200" i="48" s="1"/>
  <c r="AS200" i="48"/>
  <c r="AU200" i="48"/>
  <c r="AJ200" i="48" s="1"/>
  <c r="AX200" i="48"/>
  <c r="AY200" i="48" s="1"/>
  <c r="AZ200" i="48"/>
  <c r="BA200" i="48"/>
  <c r="BB200" i="48"/>
  <c r="AN201" i="48"/>
  <c r="AO201" i="48"/>
  <c r="AP201" i="48"/>
  <c r="AQ201" i="48"/>
  <c r="AR201" i="48"/>
  <c r="AV201" i="48" s="1"/>
  <c r="AS201" i="48"/>
  <c r="AT201" i="48"/>
  <c r="AH201" i="48" s="1"/>
  <c r="AU201" i="48"/>
  <c r="AJ201" i="48" s="1"/>
  <c r="AX201" i="48"/>
  <c r="AY201" i="48" s="1"/>
  <c r="AZ201" i="48"/>
  <c r="BA201" i="48"/>
  <c r="BB201" i="48"/>
  <c r="AN202" i="48"/>
  <c r="AO202" i="48"/>
  <c r="AT202" i="48" s="1"/>
  <c r="AH202" i="48" s="1"/>
  <c r="AP202" i="48"/>
  <c r="AQ202" i="48"/>
  <c r="AR202" i="48"/>
  <c r="AS202" i="48"/>
  <c r="AU202" i="48"/>
  <c r="AJ202" i="48" s="1"/>
  <c r="AX202" i="48"/>
  <c r="AY202" i="48" s="1"/>
  <c r="AZ202" i="48"/>
  <c r="BA202" i="48"/>
  <c r="BB202" i="48"/>
  <c r="AJ203" i="48"/>
  <c r="AN203" i="48"/>
  <c r="AO203" i="48"/>
  <c r="AT203" i="48" s="1"/>
  <c r="AH203" i="48" s="1"/>
  <c r="AP203" i="48"/>
  <c r="AQ203" i="48"/>
  <c r="AR203" i="48"/>
  <c r="AS203" i="48"/>
  <c r="AU203" i="48"/>
  <c r="AX203" i="48"/>
  <c r="AY203" i="48"/>
  <c r="AZ203" i="48"/>
  <c r="BA203" i="48"/>
  <c r="BB203" i="48"/>
  <c r="AJ204" i="48"/>
  <c r="AN204" i="48"/>
  <c r="AO204" i="48"/>
  <c r="AP204" i="48"/>
  <c r="AQ204" i="48"/>
  <c r="AR204" i="48"/>
  <c r="AV204" i="48" s="1"/>
  <c r="AM204" i="48" s="1"/>
  <c r="AS204" i="48"/>
  <c r="AT204" i="48"/>
  <c r="AH204" i="48" s="1"/>
  <c r="AU204" i="48"/>
  <c r="AX204" i="48"/>
  <c r="AY204" i="48"/>
  <c r="AZ204" i="48"/>
  <c r="BA204" i="48"/>
  <c r="BB204" i="48"/>
  <c r="AH205" i="48"/>
  <c r="AN205" i="48"/>
  <c r="AO205" i="48"/>
  <c r="AP205" i="48"/>
  <c r="AQ205" i="48"/>
  <c r="AR205" i="48"/>
  <c r="AS205" i="48"/>
  <c r="AT205" i="48"/>
  <c r="AU205" i="48"/>
  <c r="AJ205" i="48" s="1"/>
  <c r="AV205" i="48"/>
  <c r="AM205" i="48" s="1"/>
  <c r="AX205" i="48"/>
  <c r="AY205" i="48"/>
  <c r="AZ205" i="48"/>
  <c r="BA205" i="48"/>
  <c r="BB205" i="48"/>
  <c r="AJ206" i="48"/>
  <c r="AN206" i="48"/>
  <c r="AO206" i="48"/>
  <c r="AP206" i="48"/>
  <c r="AQ206" i="48"/>
  <c r="AR206" i="48"/>
  <c r="AS206" i="48"/>
  <c r="AT206" i="48"/>
  <c r="AH206" i="48" s="1"/>
  <c r="AU206" i="48"/>
  <c r="AX206" i="48"/>
  <c r="AY206" i="48" s="1"/>
  <c r="AZ206" i="48"/>
  <c r="BA206" i="48"/>
  <c r="BB206" i="48"/>
  <c r="AN207" i="48"/>
  <c r="AO207" i="48"/>
  <c r="AP207" i="48"/>
  <c r="AQ207" i="48"/>
  <c r="AT207" i="48" s="1"/>
  <c r="AH207" i="48" s="1"/>
  <c r="AR207" i="48"/>
  <c r="AV207" i="48" s="1"/>
  <c r="AS207" i="48"/>
  <c r="AU207" i="48"/>
  <c r="AJ207" i="48" s="1"/>
  <c r="AX207" i="48"/>
  <c r="AY207" i="48" s="1"/>
  <c r="AZ207" i="48"/>
  <c r="BA207" i="48"/>
  <c r="BB207" i="48"/>
  <c r="AH208" i="48"/>
  <c r="AN208" i="48"/>
  <c r="AO208" i="48"/>
  <c r="AP208" i="48"/>
  <c r="AQ208" i="48"/>
  <c r="AR208" i="48"/>
  <c r="AV208" i="48" s="1"/>
  <c r="AS208" i="48"/>
  <c r="AT208" i="48"/>
  <c r="AU208" i="48"/>
  <c r="AJ208" i="48" s="1"/>
  <c r="AX208" i="48"/>
  <c r="AY208" i="48" s="1"/>
  <c r="AZ208" i="48"/>
  <c r="BA208" i="48"/>
  <c r="BB208" i="48"/>
  <c r="AN209" i="48"/>
  <c r="AO209" i="48"/>
  <c r="AT209" i="48" s="1"/>
  <c r="AH209" i="48" s="1"/>
  <c r="AP209" i="48"/>
  <c r="AQ209" i="48"/>
  <c r="AR209" i="48"/>
  <c r="AV209" i="48" s="1"/>
  <c r="AM209" i="48" s="1"/>
  <c r="AS209" i="48"/>
  <c r="AU209" i="48"/>
  <c r="AJ209" i="48" s="1"/>
  <c r="AX209" i="48"/>
  <c r="AY209" i="48" s="1"/>
  <c r="AZ209" i="48"/>
  <c r="BA209" i="48"/>
  <c r="BB209" i="48"/>
  <c r="AJ210" i="48"/>
  <c r="AN210" i="48"/>
  <c r="AO210" i="48"/>
  <c r="AP210" i="48"/>
  <c r="AQ210" i="48"/>
  <c r="AR210" i="48"/>
  <c r="AV210" i="48" s="1"/>
  <c r="AS210" i="48"/>
  <c r="AT210" i="48"/>
  <c r="AH210" i="48" s="1"/>
  <c r="AU210" i="48"/>
  <c r="AX210" i="48"/>
  <c r="AY210" i="48" s="1"/>
  <c r="AZ210" i="48"/>
  <c r="BA210" i="48"/>
  <c r="BB210" i="48"/>
  <c r="AN211" i="48"/>
  <c r="AO211" i="48"/>
  <c r="AP211" i="48"/>
  <c r="AQ211" i="48"/>
  <c r="AR211" i="48"/>
  <c r="AV211" i="48" s="1"/>
  <c r="AS211" i="48"/>
  <c r="AT211" i="48"/>
  <c r="AH211" i="48" s="1"/>
  <c r="AU211" i="48"/>
  <c r="AJ211" i="48" s="1"/>
  <c r="AX211" i="48"/>
  <c r="AY211" i="48"/>
  <c r="AZ211" i="48"/>
  <c r="BA211" i="48"/>
  <c r="BB211" i="48"/>
  <c r="AJ212" i="48"/>
  <c r="AN212" i="48"/>
  <c r="AO212" i="48"/>
  <c r="AP212" i="48"/>
  <c r="AQ212" i="48"/>
  <c r="AT212" i="48" s="1"/>
  <c r="AH212" i="48" s="1"/>
  <c r="AR212" i="48"/>
  <c r="AV212" i="48" s="1"/>
  <c r="AS212" i="48"/>
  <c r="AU212" i="48"/>
  <c r="AX212" i="48"/>
  <c r="AY212" i="48" s="1"/>
  <c r="AZ212" i="48"/>
  <c r="BA212" i="48"/>
  <c r="BB212" i="48"/>
  <c r="AJ213" i="48"/>
  <c r="AN213" i="48"/>
  <c r="AO213" i="48"/>
  <c r="AT213" i="48" s="1"/>
  <c r="AH213" i="48" s="1"/>
  <c r="AP213" i="48"/>
  <c r="AQ213" i="48"/>
  <c r="AR213" i="48"/>
  <c r="AV213" i="48" s="1"/>
  <c r="AS213" i="48"/>
  <c r="AU213" i="48"/>
  <c r="AX213" i="48"/>
  <c r="AY213" i="48"/>
  <c r="AZ213" i="48"/>
  <c r="BA213" i="48"/>
  <c r="BB213" i="48"/>
  <c r="AJ214" i="48"/>
  <c r="AN214" i="48"/>
  <c r="AO214" i="48"/>
  <c r="AT214" i="48" s="1"/>
  <c r="AH214" i="48" s="1"/>
  <c r="AP214" i="48"/>
  <c r="AQ214" i="48"/>
  <c r="AR214" i="48"/>
  <c r="AV214" i="48" s="1"/>
  <c r="AS214" i="48"/>
  <c r="AU214" i="48"/>
  <c r="AX214" i="48"/>
  <c r="AY214" i="48" s="1"/>
  <c r="AZ214" i="48"/>
  <c r="BA214" i="48"/>
  <c r="BB214" i="48"/>
  <c r="AN215" i="48"/>
  <c r="AO215" i="48"/>
  <c r="AT215" i="48" s="1"/>
  <c r="AH215" i="48" s="1"/>
  <c r="AP215" i="48"/>
  <c r="AQ215" i="48"/>
  <c r="AR215" i="48"/>
  <c r="AV215" i="48" s="1"/>
  <c r="AW215" i="48" s="1"/>
  <c r="AS215" i="48"/>
  <c r="AU215" i="48"/>
  <c r="AJ215" i="48" s="1"/>
  <c r="AX215" i="48"/>
  <c r="AY215" i="48"/>
  <c r="AZ215" i="48"/>
  <c r="BA215" i="48"/>
  <c r="BB215" i="48"/>
  <c r="AN216" i="48"/>
  <c r="AO216" i="48"/>
  <c r="AP216" i="48"/>
  <c r="AQ216" i="48"/>
  <c r="AT216" i="48" s="1"/>
  <c r="AH216" i="48" s="1"/>
  <c r="AR216" i="48"/>
  <c r="AV216" i="48" s="1"/>
  <c r="AW216" i="48" s="1"/>
  <c r="AS216" i="48"/>
  <c r="AU216" i="48"/>
  <c r="AJ216" i="48" s="1"/>
  <c r="AX216" i="48"/>
  <c r="AY216" i="48" s="1"/>
  <c r="AZ216" i="48"/>
  <c r="BA216" i="48"/>
  <c r="BB216" i="48"/>
  <c r="AN217" i="48"/>
  <c r="AO217" i="48"/>
  <c r="AT217" i="48" s="1"/>
  <c r="AH217" i="48" s="1"/>
  <c r="AP217" i="48"/>
  <c r="AQ217" i="48"/>
  <c r="AR217" i="48"/>
  <c r="AV217" i="48" s="1"/>
  <c r="AS217" i="48"/>
  <c r="AU217" i="48"/>
  <c r="AJ217" i="48" s="1"/>
  <c r="AX217" i="48"/>
  <c r="AY217" i="48"/>
  <c r="AZ217" i="48"/>
  <c r="BA217" i="48"/>
  <c r="BB217" i="48"/>
  <c r="AJ218" i="48"/>
  <c r="AN218" i="48"/>
  <c r="AO218" i="48"/>
  <c r="AT218" i="48" s="1"/>
  <c r="AH218" i="48" s="1"/>
  <c r="AP218" i="48"/>
  <c r="AQ218" i="48"/>
  <c r="AR218" i="48"/>
  <c r="AV218" i="48" s="1"/>
  <c r="AS218" i="48"/>
  <c r="AU218" i="48"/>
  <c r="AX218" i="48"/>
  <c r="AY218" i="48" s="1"/>
  <c r="AZ218" i="48"/>
  <c r="BA218" i="48"/>
  <c r="BB218" i="48"/>
  <c r="AJ219" i="48"/>
  <c r="AN219" i="48"/>
  <c r="AO219" i="48"/>
  <c r="AT219" i="48" s="1"/>
  <c r="AH219" i="48" s="1"/>
  <c r="AP219" i="48"/>
  <c r="AQ219" i="48"/>
  <c r="AR219" i="48"/>
  <c r="AS219" i="48"/>
  <c r="AU219" i="48"/>
  <c r="AX219" i="48"/>
  <c r="AY219" i="48"/>
  <c r="AZ219" i="48"/>
  <c r="BA219" i="48"/>
  <c r="BB219" i="48"/>
  <c r="AJ220" i="48"/>
  <c r="AN220" i="48"/>
  <c r="AO220" i="48"/>
  <c r="AP220" i="48"/>
  <c r="AQ220" i="48"/>
  <c r="AR220" i="48"/>
  <c r="AV220" i="48" s="1"/>
  <c r="AM220" i="48" s="1"/>
  <c r="AS220" i="48"/>
  <c r="AT220" i="48"/>
  <c r="AH220" i="48" s="1"/>
  <c r="AU220" i="48"/>
  <c r="AX220" i="48"/>
  <c r="AY220" i="48"/>
  <c r="AZ220" i="48"/>
  <c r="BA220" i="48"/>
  <c r="BB220" i="48"/>
  <c r="AH221" i="48"/>
  <c r="AN221" i="48"/>
  <c r="AO221" i="48"/>
  <c r="AP221" i="48"/>
  <c r="AQ221" i="48"/>
  <c r="AR221" i="48"/>
  <c r="AV221" i="48" s="1"/>
  <c r="AM221" i="48" s="1"/>
  <c r="AS221" i="48"/>
  <c r="AT221" i="48"/>
  <c r="AU221" i="48"/>
  <c r="AJ221" i="48" s="1"/>
  <c r="AX221" i="48"/>
  <c r="AY221" i="48"/>
  <c r="AZ221" i="48"/>
  <c r="BA221" i="48"/>
  <c r="BB221" i="48"/>
  <c r="AJ222" i="48"/>
  <c r="AN222" i="48"/>
  <c r="AO222" i="48"/>
  <c r="AP222" i="48"/>
  <c r="AQ222" i="48"/>
  <c r="AR222" i="48"/>
  <c r="AS222" i="48"/>
  <c r="AT222" i="48"/>
  <c r="AH222" i="48" s="1"/>
  <c r="AU222" i="48"/>
  <c r="AX222" i="48"/>
  <c r="AY222" i="48" s="1"/>
  <c r="AZ222" i="48"/>
  <c r="BA222" i="48"/>
  <c r="BB222" i="48"/>
  <c r="AN223" i="48"/>
  <c r="AO223" i="48"/>
  <c r="AP223" i="48"/>
  <c r="AQ223" i="48"/>
  <c r="AT223" i="48" s="1"/>
  <c r="AH223" i="48" s="1"/>
  <c r="AR223" i="48"/>
  <c r="AV223" i="48" s="1"/>
  <c r="AS223" i="48"/>
  <c r="AU223" i="48"/>
  <c r="AJ223" i="48" s="1"/>
  <c r="AX223" i="48"/>
  <c r="AY223" i="48" s="1"/>
  <c r="AZ223" i="48"/>
  <c r="BA223" i="48"/>
  <c r="BB223" i="48"/>
  <c r="AH224" i="48"/>
  <c r="AN224" i="48"/>
  <c r="AO224" i="48"/>
  <c r="AP224" i="48"/>
  <c r="AQ224" i="48"/>
  <c r="AR224" i="48"/>
  <c r="AV224" i="48" s="1"/>
  <c r="AS224" i="48"/>
  <c r="AT224" i="48"/>
  <c r="AU224" i="48"/>
  <c r="AJ224" i="48" s="1"/>
  <c r="AX224" i="48"/>
  <c r="AY224" i="48" s="1"/>
  <c r="AZ224" i="48"/>
  <c r="BA224" i="48"/>
  <c r="BB224" i="48"/>
  <c r="AN225" i="48"/>
  <c r="AO225" i="48"/>
  <c r="AT225" i="48" s="1"/>
  <c r="AH225" i="48" s="1"/>
  <c r="AP225" i="48"/>
  <c r="AQ225" i="48"/>
  <c r="AR225" i="48"/>
  <c r="AV225" i="48" s="1"/>
  <c r="AM225" i="48" s="1"/>
  <c r="AS225" i="48"/>
  <c r="AU225" i="48"/>
  <c r="AJ225" i="48" s="1"/>
  <c r="AX225" i="48"/>
  <c r="AY225" i="48" s="1"/>
  <c r="AZ225" i="48"/>
  <c r="BA225" i="48"/>
  <c r="BB225" i="48"/>
  <c r="AJ226" i="48"/>
  <c r="AN226" i="48"/>
  <c r="AO226" i="48"/>
  <c r="AP226" i="48"/>
  <c r="AQ226" i="48"/>
  <c r="AR226" i="48"/>
  <c r="AV226" i="48" s="1"/>
  <c r="AS226" i="48"/>
  <c r="AT226" i="48"/>
  <c r="AH226" i="48" s="1"/>
  <c r="AU226" i="48"/>
  <c r="AX226" i="48"/>
  <c r="AY226" i="48" s="1"/>
  <c r="AZ226" i="48"/>
  <c r="BA226" i="48"/>
  <c r="BB226" i="48"/>
  <c r="AN227" i="48"/>
  <c r="AO227" i="48"/>
  <c r="AP227" i="48"/>
  <c r="AQ227" i="48"/>
  <c r="AR227" i="48"/>
  <c r="AV227" i="48" s="1"/>
  <c r="AS227" i="48"/>
  <c r="AT227" i="48"/>
  <c r="AH227" i="48" s="1"/>
  <c r="AU227" i="48"/>
  <c r="AJ227" i="48" s="1"/>
  <c r="AX227" i="48"/>
  <c r="AY227" i="48"/>
  <c r="AZ227" i="48"/>
  <c r="BA227" i="48"/>
  <c r="BB227" i="48"/>
  <c r="AJ228" i="48"/>
  <c r="AN228" i="48"/>
  <c r="AO228" i="48"/>
  <c r="AP228" i="48"/>
  <c r="AQ228" i="48"/>
  <c r="AT228" i="48" s="1"/>
  <c r="AH228" i="48" s="1"/>
  <c r="AR228" i="48"/>
  <c r="AV228" i="48" s="1"/>
  <c r="AS228" i="48"/>
  <c r="AU228" i="48"/>
  <c r="AX228" i="48"/>
  <c r="AY228" i="48" s="1"/>
  <c r="AZ228" i="48"/>
  <c r="BA228" i="48"/>
  <c r="BB228" i="48"/>
  <c r="AN229" i="48"/>
  <c r="AO229" i="48"/>
  <c r="AT229" i="48" s="1"/>
  <c r="AH229" i="48" s="1"/>
  <c r="AP229" i="48"/>
  <c r="AQ229" i="48"/>
  <c r="AR229" i="48"/>
  <c r="AV229" i="48" s="1"/>
  <c r="AS229" i="48"/>
  <c r="AU229" i="48"/>
  <c r="AJ229" i="48" s="1"/>
  <c r="AX229" i="48"/>
  <c r="AY229" i="48"/>
  <c r="AZ229" i="48"/>
  <c r="BA229" i="48"/>
  <c r="BB229" i="48"/>
  <c r="AJ230" i="48"/>
  <c r="AN230" i="48"/>
  <c r="AO230" i="48"/>
  <c r="AT230" i="48" s="1"/>
  <c r="AH230" i="48" s="1"/>
  <c r="AP230" i="48"/>
  <c r="AQ230" i="48"/>
  <c r="AR230" i="48"/>
  <c r="AV230" i="48" s="1"/>
  <c r="AS230" i="48"/>
  <c r="AU230" i="48"/>
  <c r="AX230" i="48"/>
  <c r="AY230" i="48" s="1"/>
  <c r="AZ230" i="48"/>
  <c r="BA230" i="48"/>
  <c r="BB230" i="48"/>
  <c r="AN231" i="48"/>
  <c r="AO231" i="48"/>
  <c r="AT231" i="48" s="1"/>
  <c r="AH231" i="48" s="1"/>
  <c r="AP231" i="48"/>
  <c r="AQ231" i="48"/>
  <c r="AR231" i="48"/>
  <c r="AV231" i="48" s="1"/>
  <c r="AW231" i="48" s="1"/>
  <c r="AS231" i="48"/>
  <c r="AU231" i="48"/>
  <c r="AJ231" i="48" s="1"/>
  <c r="AX231" i="48"/>
  <c r="AY231" i="48"/>
  <c r="AZ231" i="48"/>
  <c r="BA231" i="48"/>
  <c r="BB231" i="48"/>
  <c r="AN232" i="48"/>
  <c r="AO232" i="48"/>
  <c r="AP232" i="48"/>
  <c r="AQ232" i="48"/>
  <c r="AT232" i="48" s="1"/>
  <c r="AH232" i="48" s="1"/>
  <c r="AR232" i="48"/>
  <c r="AV232" i="48" s="1"/>
  <c r="AW232" i="48" s="1"/>
  <c r="AS232" i="48"/>
  <c r="AU232" i="48"/>
  <c r="AJ232" i="48" s="1"/>
  <c r="AX232" i="48"/>
  <c r="AY232" i="48" s="1"/>
  <c r="AZ232" i="48"/>
  <c r="BA232" i="48"/>
  <c r="BB232" i="48"/>
  <c r="AN233" i="48"/>
  <c r="AO233" i="48"/>
  <c r="AT233" i="48" s="1"/>
  <c r="AH233" i="48" s="1"/>
  <c r="AP233" i="48"/>
  <c r="AQ233" i="48"/>
  <c r="AR233" i="48"/>
  <c r="AV233" i="48" s="1"/>
  <c r="AS233" i="48"/>
  <c r="AU233" i="48"/>
  <c r="AJ233" i="48" s="1"/>
  <c r="AX233" i="48"/>
  <c r="AY233" i="48"/>
  <c r="AZ233" i="48"/>
  <c r="BA233" i="48"/>
  <c r="BB233" i="48"/>
  <c r="AJ234" i="48"/>
  <c r="AN234" i="48"/>
  <c r="AO234" i="48"/>
  <c r="AT234" i="48" s="1"/>
  <c r="AH234" i="48" s="1"/>
  <c r="AP234" i="48"/>
  <c r="AQ234" i="48"/>
  <c r="AR234" i="48"/>
  <c r="AV234" i="48" s="1"/>
  <c r="AS234" i="48"/>
  <c r="AU234" i="48"/>
  <c r="AX234" i="48"/>
  <c r="AY234" i="48" s="1"/>
  <c r="AZ234" i="48"/>
  <c r="BA234" i="48"/>
  <c r="BB234" i="48"/>
  <c r="AJ235" i="48"/>
  <c r="AN235" i="48"/>
  <c r="AO235" i="48"/>
  <c r="AT235" i="48" s="1"/>
  <c r="AH235" i="48" s="1"/>
  <c r="AP235" i="48"/>
  <c r="AQ235" i="48"/>
  <c r="AR235" i="48"/>
  <c r="AV235" i="48" s="1"/>
  <c r="AS235" i="48"/>
  <c r="AU235" i="48"/>
  <c r="AX235" i="48"/>
  <c r="AY235" i="48"/>
  <c r="AZ235" i="48"/>
  <c r="BA235" i="48"/>
  <c r="BB235" i="48"/>
  <c r="AJ236" i="48"/>
  <c r="AN236" i="48"/>
  <c r="AO236" i="48"/>
  <c r="AP236" i="48"/>
  <c r="AQ236" i="48"/>
  <c r="AR236" i="48"/>
  <c r="AV236" i="48" s="1"/>
  <c r="AM236" i="48" s="1"/>
  <c r="AS236" i="48"/>
  <c r="AT236" i="48"/>
  <c r="AH236" i="48" s="1"/>
  <c r="AU236" i="48"/>
  <c r="AX236" i="48"/>
  <c r="AY236" i="48"/>
  <c r="AZ236" i="48"/>
  <c r="BA236" i="48"/>
  <c r="BB236" i="48"/>
  <c r="AH237" i="48"/>
  <c r="AN237" i="48"/>
  <c r="AO237" i="48"/>
  <c r="AP237" i="48"/>
  <c r="AQ237" i="48"/>
  <c r="AR237" i="48"/>
  <c r="AV237" i="48" s="1"/>
  <c r="AS237" i="48"/>
  <c r="AT237" i="48"/>
  <c r="AU237" i="48"/>
  <c r="AJ237" i="48" s="1"/>
  <c r="AX237" i="48"/>
  <c r="AY237" i="48"/>
  <c r="AZ237" i="48"/>
  <c r="BA237" i="48"/>
  <c r="BB237" i="48"/>
  <c r="AJ238" i="48"/>
  <c r="AN238" i="48"/>
  <c r="AO238" i="48"/>
  <c r="AP238" i="48"/>
  <c r="AQ238" i="48"/>
  <c r="AR238" i="48"/>
  <c r="AS238" i="48"/>
  <c r="AT238" i="48"/>
  <c r="AH238" i="48" s="1"/>
  <c r="AU238" i="48"/>
  <c r="AX238" i="48"/>
  <c r="AY238" i="48" s="1"/>
  <c r="AZ238" i="48"/>
  <c r="BA238" i="48"/>
  <c r="BB238" i="48"/>
  <c r="AN239" i="48"/>
  <c r="AO239" i="48"/>
  <c r="AP239" i="48"/>
  <c r="AQ239" i="48"/>
  <c r="AT239" i="48" s="1"/>
  <c r="AH239" i="48" s="1"/>
  <c r="AR239" i="48"/>
  <c r="AV239" i="48" s="1"/>
  <c r="AS239" i="48"/>
  <c r="AU239" i="48"/>
  <c r="AJ239" i="48" s="1"/>
  <c r="AX239" i="48"/>
  <c r="AY239" i="48" s="1"/>
  <c r="AZ239" i="48"/>
  <c r="BA239" i="48"/>
  <c r="BB239" i="48"/>
  <c r="AN240" i="48"/>
  <c r="AO240" i="48"/>
  <c r="AP240" i="48"/>
  <c r="AQ240" i="48"/>
  <c r="AR240" i="48"/>
  <c r="AV240" i="48" s="1"/>
  <c r="AS240" i="48"/>
  <c r="AT240" i="48"/>
  <c r="AH240" i="48" s="1"/>
  <c r="AU240" i="48"/>
  <c r="AJ240" i="48" s="1"/>
  <c r="AX240" i="48"/>
  <c r="AY240" i="48" s="1"/>
  <c r="AZ240" i="48"/>
  <c r="BA240" i="48"/>
  <c r="BB240" i="48"/>
  <c r="AN241" i="48"/>
  <c r="AO241" i="48"/>
  <c r="AT241" i="48" s="1"/>
  <c r="AH241" i="48" s="1"/>
  <c r="AP241" i="48"/>
  <c r="AQ241" i="48"/>
  <c r="AR241" i="48"/>
  <c r="AV241" i="48" s="1"/>
  <c r="AS241" i="48"/>
  <c r="AU241" i="48"/>
  <c r="AJ241" i="48" s="1"/>
  <c r="AX241" i="48"/>
  <c r="AY241" i="48" s="1"/>
  <c r="AZ241" i="48"/>
  <c r="BA241" i="48"/>
  <c r="BB241" i="48"/>
  <c r="AJ242" i="48"/>
  <c r="AN242" i="48"/>
  <c r="AO242" i="48"/>
  <c r="AP242" i="48"/>
  <c r="AQ242" i="48"/>
  <c r="AR242" i="48"/>
  <c r="AV242" i="48" s="1"/>
  <c r="AS242" i="48"/>
  <c r="AT242" i="48"/>
  <c r="AH242" i="48" s="1"/>
  <c r="AU242" i="48"/>
  <c r="AX242" i="48"/>
  <c r="AY242" i="48" s="1"/>
  <c r="AZ242" i="48"/>
  <c r="BA242" i="48"/>
  <c r="BB242" i="48"/>
  <c r="AN243" i="48"/>
  <c r="AO243" i="48"/>
  <c r="AP243" i="48"/>
  <c r="AQ243" i="48"/>
  <c r="AR243" i="48"/>
  <c r="AV243" i="48" s="1"/>
  <c r="AS243" i="48"/>
  <c r="AT243" i="48"/>
  <c r="AH243" i="48" s="1"/>
  <c r="AU243" i="48"/>
  <c r="AJ243" i="48" s="1"/>
  <c r="AX243" i="48"/>
  <c r="AY243" i="48"/>
  <c r="AZ243" i="48"/>
  <c r="BA243" i="48"/>
  <c r="BB243" i="48"/>
  <c r="AJ244" i="48"/>
  <c r="AN244" i="48"/>
  <c r="AO244" i="48"/>
  <c r="AP244" i="48"/>
  <c r="AQ244" i="48"/>
  <c r="AT244" i="48" s="1"/>
  <c r="AH244" i="48" s="1"/>
  <c r="AR244" i="48"/>
  <c r="AV244" i="48" s="1"/>
  <c r="AS244" i="48"/>
  <c r="AU244" i="48"/>
  <c r="AX244" i="48"/>
  <c r="AY244" i="48" s="1"/>
  <c r="AZ244" i="48"/>
  <c r="BA244" i="48"/>
  <c r="BB244" i="48"/>
  <c r="AN245" i="48"/>
  <c r="AO245" i="48"/>
  <c r="AT245" i="48" s="1"/>
  <c r="AH245" i="48" s="1"/>
  <c r="AP245" i="48"/>
  <c r="AQ245" i="48"/>
  <c r="AR245" i="48"/>
  <c r="AV245" i="48" s="1"/>
  <c r="AS245" i="48"/>
  <c r="AU245" i="48"/>
  <c r="AJ245" i="48" s="1"/>
  <c r="AX245" i="48"/>
  <c r="AY245" i="48"/>
  <c r="AZ245" i="48"/>
  <c r="BA245" i="48"/>
  <c r="BB245" i="48"/>
  <c r="AJ246" i="48"/>
  <c r="AN246" i="48"/>
  <c r="AO246" i="48"/>
  <c r="AT246" i="48" s="1"/>
  <c r="AH246" i="48" s="1"/>
  <c r="AP246" i="48"/>
  <c r="AQ246" i="48"/>
  <c r="AR246" i="48"/>
  <c r="AV246" i="48" s="1"/>
  <c r="AS246" i="48"/>
  <c r="AU246" i="48"/>
  <c r="AX246" i="48"/>
  <c r="AY246" i="48" s="1"/>
  <c r="AZ246" i="48"/>
  <c r="BA246" i="48"/>
  <c r="BB246" i="48"/>
  <c r="AN247" i="48"/>
  <c r="AO247" i="48"/>
  <c r="AT247" i="48" s="1"/>
  <c r="AH247" i="48" s="1"/>
  <c r="AP247" i="48"/>
  <c r="AQ247" i="48"/>
  <c r="AR247" i="48"/>
  <c r="AV247" i="48" s="1"/>
  <c r="AS247" i="48"/>
  <c r="AU247" i="48"/>
  <c r="AJ247" i="48" s="1"/>
  <c r="AX247" i="48"/>
  <c r="AY247" i="48"/>
  <c r="AZ247" i="48"/>
  <c r="BA247" i="48"/>
  <c r="BB247" i="48"/>
  <c r="AN248" i="48"/>
  <c r="AO248" i="48"/>
  <c r="AP248" i="48"/>
  <c r="AQ248" i="48"/>
  <c r="AT248" i="48" s="1"/>
  <c r="AH248" i="48" s="1"/>
  <c r="AR248" i="48"/>
  <c r="AV248" i="48" s="1"/>
  <c r="AW248" i="48" s="1"/>
  <c r="AS248" i="48"/>
  <c r="AU248" i="48"/>
  <c r="AJ248" i="48" s="1"/>
  <c r="AX248" i="48"/>
  <c r="AY248" i="48" s="1"/>
  <c r="AZ248" i="48"/>
  <c r="BA248" i="48"/>
  <c r="BB248" i="48"/>
  <c r="AN249" i="48"/>
  <c r="AO249" i="48"/>
  <c r="AT249" i="48" s="1"/>
  <c r="AH249" i="48" s="1"/>
  <c r="AP249" i="48"/>
  <c r="AQ249" i="48"/>
  <c r="AR249" i="48"/>
  <c r="AV249" i="48" s="1"/>
  <c r="AS249" i="48"/>
  <c r="AU249" i="48"/>
  <c r="AJ249" i="48" s="1"/>
  <c r="AX249" i="48"/>
  <c r="AY249" i="48"/>
  <c r="AZ249" i="48"/>
  <c r="BA249" i="48"/>
  <c r="BB249" i="48"/>
  <c r="AJ250" i="48"/>
  <c r="AN250" i="48"/>
  <c r="AO250" i="48"/>
  <c r="AT250" i="48" s="1"/>
  <c r="AH250" i="48" s="1"/>
  <c r="AP250" i="48"/>
  <c r="AQ250" i="48"/>
  <c r="AR250" i="48"/>
  <c r="AV250" i="48" s="1"/>
  <c r="AS250" i="48"/>
  <c r="AU250" i="48"/>
  <c r="AX250" i="48"/>
  <c r="AY250" i="48" s="1"/>
  <c r="AZ250" i="48"/>
  <c r="BA250" i="48"/>
  <c r="BB250" i="48"/>
  <c r="AJ251" i="48"/>
  <c r="AN251" i="48"/>
  <c r="AO251" i="48"/>
  <c r="AT251" i="48" s="1"/>
  <c r="AH251" i="48" s="1"/>
  <c r="AP251" i="48"/>
  <c r="AQ251" i="48"/>
  <c r="AR251" i="48"/>
  <c r="AV251" i="48" s="1"/>
  <c r="AS251" i="48"/>
  <c r="AU251" i="48"/>
  <c r="AX251" i="48"/>
  <c r="AY251" i="48"/>
  <c r="AZ251" i="48"/>
  <c r="BA251" i="48"/>
  <c r="BB251" i="48"/>
  <c r="AJ252" i="48"/>
  <c r="AN252" i="48"/>
  <c r="AO252" i="48"/>
  <c r="AP252" i="48"/>
  <c r="AQ252" i="48"/>
  <c r="AR252" i="48"/>
  <c r="AV252" i="48" s="1"/>
  <c r="AM252" i="48" s="1"/>
  <c r="AS252" i="48"/>
  <c r="AT252" i="48"/>
  <c r="AH252" i="48" s="1"/>
  <c r="AU252" i="48"/>
  <c r="AX252" i="48"/>
  <c r="AY252" i="48"/>
  <c r="AZ252" i="48"/>
  <c r="BA252" i="48"/>
  <c r="BB252" i="48"/>
  <c r="AH253" i="48"/>
  <c r="AN253" i="48"/>
  <c r="AO253" i="48"/>
  <c r="AP253" i="48"/>
  <c r="AQ253" i="48"/>
  <c r="AR253" i="48"/>
  <c r="AV253" i="48" s="1"/>
  <c r="AS253" i="48"/>
  <c r="AT253" i="48"/>
  <c r="AU253" i="48"/>
  <c r="AJ253" i="48" s="1"/>
  <c r="AX253" i="48"/>
  <c r="AY253" i="48"/>
  <c r="AZ253" i="48"/>
  <c r="BA253" i="48"/>
  <c r="BB253" i="48"/>
  <c r="AN254" i="48"/>
  <c r="AO254" i="48"/>
  <c r="AP254" i="48"/>
  <c r="AQ254" i="48"/>
  <c r="AR254" i="48"/>
  <c r="AS254" i="48"/>
  <c r="AV254" i="48" s="1"/>
  <c r="AT254" i="48"/>
  <c r="AH254" i="48" s="1"/>
  <c r="AU254" i="48"/>
  <c r="AJ254" i="48" s="1"/>
  <c r="AX254" i="48"/>
  <c r="AY254" i="48" s="1"/>
  <c r="AZ254" i="48"/>
  <c r="BA254" i="48"/>
  <c r="BB254" i="48"/>
  <c r="AN255" i="48"/>
  <c r="AO255" i="48"/>
  <c r="AP255" i="48"/>
  <c r="AQ255" i="48"/>
  <c r="AT255" i="48" s="1"/>
  <c r="AH255" i="48" s="1"/>
  <c r="AR255" i="48"/>
  <c r="AV255" i="48" s="1"/>
  <c r="AS255" i="48"/>
  <c r="AU255" i="48"/>
  <c r="AJ255" i="48" s="1"/>
  <c r="AX255" i="48"/>
  <c r="AY255" i="48" s="1"/>
  <c r="AZ255" i="48"/>
  <c r="BA255" i="48"/>
  <c r="BB255" i="48"/>
  <c r="AN256" i="48"/>
  <c r="AO256" i="48"/>
  <c r="AP256" i="48"/>
  <c r="AQ256" i="48"/>
  <c r="AR256" i="48"/>
  <c r="AV256" i="48" s="1"/>
  <c r="AS256" i="48"/>
  <c r="AT256" i="48"/>
  <c r="AH256" i="48" s="1"/>
  <c r="AU256" i="48"/>
  <c r="AJ256" i="48" s="1"/>
  <c r="AX256" i="48"/>
  <c r="AY256" i="48" s="1"/>
  <c r="AZ256" i="48"/>
  <c r="BA256" i="48"/>
  <c r="BB256" i="48"/>
  <c r="AN257" i="48"/>
  <c r="AO257" i="48"/>
  <c r="AT257" i="48" s="1"/>
  <c r="AH257" i="48" s="1"/>
  <c r="AP257" i="48"/>
  <c r="AQ257" i="48"/>
  <c r="AR257" i="48"/>
  <c r="AV257" i="48" s="1"/>
  <c r="AM257" i="48" s="1"/>
  <c r="AS257" i="48"/>
  <c r="AU257" i="48"/>
  <c r="AJ257" i="48" s="1"/>
  <c r="AX257" i="48"/>
  <c r="AY257" i="48" s="1"/>
  <c r="AZ257" i="48"/>
  <c r="BA257" i="48"/>
  <c r="BB257" i="48"/>
  <c r="AJ258" i="48"/>
  <c r="AN258" i="48"/>
  <c r="AO258" i="48"/>
  <c r="AP258" i="48"/>
  <c r="AQ258" i="48"/>
  <c r="AR258" i="48"/>
  <c r="AV258" i="48" s="1"/>
  <c r="AS258" i="48"/>
  <c r="AT258" i="48"/>
  <c r="AH258" i="48" s="1"/>
  <c r="AU258" i="48"/>
  <c r="AX258" i="48"/>
  <c r="AY258" i="48" s="1"/>
  <c r="AZ258" i="48"/>
  <c r="BA258" i="48"/>
  <c r="BB258" i="48"/>
  <c r="AN259" i="48"/>
  <c r="AO259" i="48"/>
  <c r="AP259" i="48"/>
  <c r="AQ259" i="48"/>
  <c r="AR259" i="48"/>
  <c r="AV259" i="48" s="1"/>
  <c r="AS259" i="48"/>
  <c r="AT259" i="48"/>
  <c r="AH259" i="48" s="1"/>
  <c r="AU259" i="48"/>
  <c r="AJ259" i="48" s="1"/>
  <c r="AX259" i="48"/>
  <c r="AY259" i="48"/>
  <c r="AZ259" i="48"/>
  <c r="BA259" i="48"/>
  <c r="BB259" i="48"/>
  <c r="AJ260" i="48"/>
  <c r="AN260" i="48"/>
  <c r="AO260" i="48"/>
  <c r="AP260" i="48"/>
  <c r="AQ260" i="48"/>
  <c r="AT260" i="48" s="1"/>
  <c r="AH260" i="48" s="1"/>
  <c r="AR260" i="48"/>
  <c r="AV260" i="48" s="1"/>
  <c r="AS260" i="48"/>
  <c r="AU260" i="48"/>
  <c r="AX260" i="48"/>
  <c r="AY260" i="48" s="1"/>
  <c r="AZ260" i="48"/>
  <c r="BA260" i="48"/>
  <c r="BB260" i="48"/>
  <c r="AN261" i="48"/>
  <c r="AO261" i="48"/>
  <c r="AT261" i="48" s="1"/>
  <c r="AH261" i="48" s="1"/>
  <c r="AP261" i="48"/>
  <c r="AQ261" i="48"/>
  <c r="AR261" i="48"/>
  <c r="AV261" i="48" s="1"/>
  <c r="AS261" i="48"/>
  <c r="AU261" i="48"/>
  <c r="AJ261" i="48" s="1"/>
  <c r="AX261" i="48"/>
  <c r="AY261" i="48"/>
  <c r="AZ261" i="48"/>
  <c r="BA261" i="48"/>
  <c r="BB261" i="48"/>
  <c r="AJ262" i="48"/>
  <c r="AN262" i="48"/>
  <c r="AO262" i="48"/>
  <c r="AT262" i="48" s="1"/>
  <c r="AH262" i="48" s="1"/>
  <c r="AP262" i="48"/>
  <c r="AQ262" i="48"/>
  <c r="AR262" i="48"/>
  <c r="AV262" i="48" s="1"/>
  <c r="AS262" i="48"/>
  <c r="AU262" i="48"/>
  <c r="AX262" i="48"/>
  <c r="AY262" i="48" s="1"/>
  <c r="AZ262" i="48"/>
  <c r="BA262" i="48"/>
  <c r="BB262" i="48"/>
  <c r="AN263" i="48"/>
  <c r="AO263" i="48"/>
  <c r="AT263" i="48" s="1"/>
  <c r="AH263" i="48" s="1"/>
  <c r="AP263" i="48"/>
  <c r="AQ263" i="48"/>
  <c r="AR263" i="48"/>
  <c r="AV263" i="48" s="1"/>
  <c r="AW263" i="48" s="1"/>
  <c r="AS263" i="48"/>
  <c r="AU263" i="48"/>
  <c r="AJ263" i="48" s="1"/>
  <c r="AX263" i="48"/>
  <c r="AY263" i="48"/>
  <c r="AZ263" i="48"/>
  <c r="BA263" i="48"/>
  <c r="BB263" i="48"/>
  <c r="AN264" i="48"/>
  <c r="AO264" i="48"/>
  <c r="AP264" i="48"/>
  <c r="AQ264" i="48"/>
  <c r="AT264" i="48" s="1"/>
  <c r="AH264" i="48" s="1"/>
  <c r="AR264" i="48"/>
  <c r="AV264" i="48" s="1"/>
  <c r="AW264" i="48" s="1"/>
  <c r="AS264" i="48"/>
  <c r="AU264" i="48"/>
  <c r="AJ264" i="48" s="1"/>
  <c r="AX264" i="48"/>
  <c r="AY264" i="48" s="1"/>
  <c r="AZ264" i="48"/>
  <c r="BA264" i="48"/>
  <c r="BB264" i="48"/>
  <c r="AN265" i="48"/>
  <c r="AO265" i="48"/>
  <c r="AT265" i="48" s="1"/>
  <c r="AH265" i="48" s="1"/>
  <c r="AP265" i="48"/>
  <c r="AQ265" i="48"/>
  <c r="AR265" i="48"/>
  <c r="AV265" i="48" s="1"/>
  <c r="AS265" i="48"/>
  <c r="AU265" i="48"/>
  <c r="AJ265" i="48" s="1"/>
  <c r="AX265" i="48"/>
  <c r="AY265" i="48"/>
  <c r="AZ265" i="48"/>
  <c r="BA265" i="48"/>
  <c r="BB265" i="48"/>
  <c r="AJ266" i="48"/>
  <c r="AN266" i="48"/>
  <c r="AO266" i="48"/>
  <c r="AT266" i="48" s="1"/>
  <c r="AH266" i="48" s="1"/>
  <c r="AP266" i="48"/>
  <c r="AQ266" i="48"/>
  <c r="AR266" i="48"/>
  <c r="AV266" i="48" s="1"/>
  <c r="AS266" i="48"/>
  <c r="AU266" i="48"/>
  <c r="AX266" i="48"/>
  <c r="AY266" i="48" s="1"/>
  <c r="AZ266" i="48"/>
  <c r="BA266" i="48"/>
  <c r="BB266" i="48"/>
  <c r="AJ267" i="48"/>
  <c r="AN267" i="48"/>
  <c r="AO267" i="48"/>
  <c r="AT267" i="48" s="1"/>
  <c r="AH267" i="48" s="1"/>
  <c r="AP267" i="48"/>
  <c r="AQ267" i="48"/>
  <c r="AR267" i="48"/>
  <c r="AV267" i="48" s="1"/>
  <c r="AS267" i="48"/>
  <c r="AU267" i="48"/>
  <c r="AX267" i="48"/>
  <c r="AY267" i="48"/>
  <c r="AZ267" i="48"/>
  <c r="BA267" i="48"/>
  <c r="BB267" i="48"/>
  <c r="AJ268" i="48"/>
  <c r="AN268" i="48"/>
  <c r="AO268" i="48"/>
  <c r="AP268" i="48"/>
  <c r="AQ268" i="48"/>
  <c r="AR268" i="48"/>
  <c r="AV268" i="48" s="1"/>
  <c r="AM268" i="48" s="1"/>
  <c r="AS268" i="48"/>
  <c r="AT268" i="48"/>
  <c r="AH268" i="48" s="1"/>
  <c r="AU268" i="48"/>
  <c r="AX268" i="48"/>
  <c r="AY268" i="48"/>
  <c r="AZ268" i="48"/>
  <c r="BA268" i="48"/>
  <c r="BB268" i="48"/>
  <c r="AH269" i="48"/>
  <c r="AN269" i="48"/>
  <c r="AO269" i="48"/>
  <c r="AP269" i="48"/>
  <c r="AQ269" i="48"/>
  <c r="AR269" i="48"/>
  <c r="AV269" i="48" s="1"/>
  <c r="AS269" i="48"/>
  <c r="AT269" i="48"/>
  <c r="AU269" i="48"/>
  <c r="AJ269" i="48" s="1"/>
  <c r="AX269" i="48"/>
  <c r="AY269" i="48"/>
  <c r="AZ269" i="48"/>
  <c r="BA269" i="48"/>
  <c r="BB269" i="48"/>
  <c r="AN270" i="48"/>
  <c r="AO270" i="48"/>
  <c r="AP270" i="48"/>
  <c r="AQ270" i="48"/>
  <c r="AR270" i="48"/>
  <c r="AS270" i="48"/>
  <c r="AT270" i="48"/>
  <c r="AH270" i="48" s="1"/>
  <c r="AU270" i="48"/>
  <c r="AJ270" i="48" s="1"/>
  <c r="AX270" i="48"/>
  <c r="AY270" i="48" s="1"/>
  <c r="AZ270" i="48"/>
  <c r="BA270" i="48"/>
  <c r="BB270" i="48"/>
  <c r="AN271" i="48"/>
  <c r="AO271" i="48"/>
  <c r="AP271" i="48"/>
  <c r="AQ271" i="48"/>
  <c r="AT271" i="48" s="1"/>
  <c r="AH271" i="48" s="1"/>
  <c r="AR271" i="48"/>
  <c r="AV271" i="48" s="1"/>
  <c r="AS271" i="48"/>
  <c r="AU271" i="48"/>
  <c r="AJ271" i="48" s="1"/>
  <c r="AX271" i="48"/>
  <c r="AY271" i="48" s="1"/>
  <c r="AZ271" i="48"/>
  <c r="BA271" i="48"/>
  <c r="BB271" i="48"/>
  <c r="AN272" i="48"/>
  <c r="AO272" i="48"/>
  <c r="AP272" i="48"/>
  <c r="AQ272" i="48"/>
  <c r="AR272" i="48"/>
  <c r="AV272" i="48" s="1"/>
  <c r="AS272" i="48"/>
  <c r="AT272" i="48"/>
  <c r="AH272" i="48" s="1"/>
  <c r="AU272" i="48"/>
  <c r="AJ272" i="48" s="1"/>
  <c r="AX272" i="48"/>
  <c r="AY272" i="48" s="1"/>
  <c r="AZ272" i="48"/>
  <c r="BA272" i="48"/>
  <c r="BB272" i="48"/>
  <c r="AN273" i="48"/>
  <c r="AO273" i="48"/>
  <c r="AT273" i="48" s="1"/>
  <c r="AH273" i="48" s="1"/>
  <c r="AP273" i="48"/>
  <c r="AQ273" i="48"/>
  <c r="AR273" i="48"/>
  <c r="AV273" i="48" s="1"/>
  <c r="AS273" i="48"/>
  <c r="AU273" i="48"/>
  <c r="AJ273" i="48" s="1"/>
  <c r="AX273" i="48"/>
  <c r="AY273" i="48" s="1"/>
  <c r="AZ273" i="48"/>
  <c r="BA273" i="48"/>
  <c r="BB273" i="48"/>
  <c r="AJ274" i="48"/>
  <c r="AN274" i="48"/>
  <c r="AO274" i="48"/>
  <c r="AP274" i="48"/>
  <c r="AQ274" i="48"/>
  <c r="AR274" i="48"/>
  <c r="AV274" i="48" s="1"/>
  <c r="AS274" i="48"/>
  <c r="AT274" i="48"/>
  <c r="AH274" i="48" s="1"/>
  <c r="AU274" i="48"/>
  <c r="AX274" i="48"/>
  <c r="AY274" i="48" s="1"/>
  <c r="AZ274" i="48"/>
  <c r="BA274" i="48"/>
  <c r="BB274" i="48"/>
  <c r="AN275" i="48"/>
  <c r="AO275" i="48"/>
  <c r="AP275" i="48"/>
  <c r="AQ275" i="48"/>
  <c r="AR275" i="48"/>
  <c r="AV275" i="48" s="1"/>
  <c r="AS275" i="48"/>
  <c r="AT275" i="48"/>
  <c r="AH275" i="48" s="1"/>
  <c r="AU275" i="48"/>
  <c r="AJ275" i="48" s="1"/>
  <c r="AX275" i="48"/>
  <c r="AY275" i="48"/>
  <c r="AZ275" i="48"/>
  <c r="BA275" i="48"/>
  <c r="BB275" i="48"/>
  <c r="AJ276" i="48"/>
  <c r="AN276" i="48"/>
  <c r="AO276" i="48"/>
  <c r="AP276" i="48"/>
  <c r="AQ276" i="48"/>
  <c r="AT276" i="48" s="1"/>
  <c r="AH276" i="48" s="1"/>
  <c r="AR276" i="48"/>
  <c r="AV276" i="48" s="1"/>
  <c r="AS276" i="48"/>
  <c r="AU276" i="48"/>
  <c r="AX276" i="48"/>
  <c r="AY276" i="48" s="1"/>
  <c r="AZ276" i="48"/>
  <c r="BA276" i="48"/>
  <c r="BB276" i="48"/>
  <c r="AN277" i="48"/>
  <c r="AO277" i="48"/>
  <c r="AT277" i="48" s="1"/>
  <c r="AH277" i="48" s="1"/>
  <c r="AP277" i="48"/>
  <c r="AQ277" i="48"/>
  <c r="AR277" i="48"/>
  <c r="AV277" i="48" s="1"/>
  <c r="AS277" i="48"/>
  <c r="AU277" i="48"/>
  <c r="AJ277" i="48" s="1"/>
  <c r="AX277" i="48"/>
  <c r="AY277" i="48"/>
  <c r="AZ277" i="48"/>
  <c r="BA277" i="48"/>
  <c r="BB277" i="48"/>
  <c r="AJ278" i="48"/>
  <c r="AN278" i="48"/>
  <c r="AO278" i="48"/>
  <c r="AT278" i="48" s="1"/>
  <c r="AH278" i="48" s="1"/>
  <c r="AP278" i="48"/>
  <c r="AQ278" i="48"/>
  <c r="AR278" i="48"/>
  <c r="AV278" i="48" s="1"/>
  <c r="AS278" i="48"/>
  <c r="AU278" i="48"/>
  <c r="AX278" i="48"/>
  <c r="AY278" i="48" s="1"/>
  <c r="AZ278" i="48"/>
  <c r="BA278" i="48"/>
  <c r="BB278" i="48"/>
  <c r="AN279" i="48"/>
  <c r="AO279" i="48"/>
  <c r="AT279" i="48" s="1"/>
  <c r="AH279" i="48" s="1"/>
  <c r="AP279" i="48"/>
  <c r="AQ279" i="48"/>
  <c r="AR279" i="48"/>
  <c r="AS279" i="48"/>
  <c r="AU279" i="48"/>
  <c r="AJ279" i="48" s="1"/>
  <c r="AX279" i="48"/>
  <c r="AY279" i="48"/>
  <c r="AZ279" i="48"/>
  <c r="BA279" i="48"/>
  <c r="BB279" i="48"/>
  <c r="AN280" i="48"/>
  <c r="AO280" i="48"/>
  <c r="AT280" i="48" s="1"/>
  <c r="AH280" i="48" s="1"/>
  <c r="AP280" i="48"/>
  <c r="AQ280" i="48"/>
  <c r="AR280" i="48"/>
  <c r="AV280" i="48" s="1"/>
  <c r="AW280" i="48" s="1"/>
  <c r="AS280" i="48"/>
  <c r="AU280" i="48"/>
  <c r="AJ280" i="48" s="1"/>
  <c r="AX280" i="48"/>
  <c r="AY280" i="48" s="1"/>
  <c r="AZ280" i="48"/>
  <c r="BA280" i="48"/>
  <c r="BB280" i="48"/>
  <c r="AN281" i="48"/>
  <c r="AO281" i="48"/>
  <c r="AT281" i="48" s="1"/>
  <c r="AH281" i="48" s="1"/>
  <c r="AP281" i="48"/>
  <c r="AQ281" i="48"/>
  <c r="AR281" i="48"/>
  <c r="AV281" i="48" s="1"/>
  <c r="AS281" i="48"/>
  <c r="AU281" i="48"/>
  <c r="AJ281" i="48" s="1"/>
  <c r="AX281" i="48"/>
  <c r="AY281" i="48"/>
  <c r="AZ281" i="48"/>
  <c r="BA281" i="48"/>
  <c r="BB281" i="48"/>
  <c r="AJ282" i="48"/>
  <c r="AN282" i="48"/>
  <c r="AO282" i="48"/>
  <c r="AT282" i="48" s="1"/>
  <c r="AH282" i="48" s="1"/>
  <c r="AP282" i="48"/>
  <c r="AQ282" i="48"/>
  <c r="AR282" i="48"/>
  <c r="AV282" i="48" s="1"/>
  <c r="AS282" i="48"/>
  <c r="AU282" i="48"/>
  <c r="AX282" i="48"/>
  <c r="AY282" i="48" s="1"/>
  <c r="AZ282" i="48"/>
  <c r="BA282" i="48"/>
  <c r="BB282" i="48"/>
  <c r="AJ283" i="48"/>
  <c r="AN283" i="48"/>
  <c r="AO283" i="48"/>
  <c r="AT283" i="48" s="1"/>
  <c r="AH283" i="48" s="1"/>
  <c r="AP283" i="48"/>
  <c r="AQ283" i="48"/>
  <c r="AR283" i="48"/>
  <c r="AV283" i="48" s="1"/>
  <c r="AS283" i="48"/>
  <c r="AU283" i="48"/>
  <c r="AX283" i="48"/>
  <c r="AY283" i="48"/>
  <c r="AZ283" i="48"/>
  <c r="BA283" i="48"/>
  <c r="BB283" i="48"/>
  <c r="AJ284" i="48"/>
  <c r="AN284" i="48"/>
  <c r="AO284" i="48"/>
  <c r="AP284" i="48"/>
  <c r="AQ284" i="48"/>
  <c r="AR284" i="48"/>
  <c r="AV284" i="48" s="1"/>
  <c r="AM284" i="48" s="1"/>
  <c r="AS284" i="48"/>
  <c r="AT284" i="48"/>
  <c r="AH284" i="48" s="1"/>
  <c r="AU284" i="48"/>
  <c r="AX284" i="48"/>
  <c r="AY284" i="48"/>
  <c r="AZ284" i="48"/>
  <c r="BA284" i="48"/>
  <c r="BB284" i="48"/>
  <c r="AN285" i="48"/>
  <c r="AO285" i="48"/>
  <c r="AP285" i="48"/>
  <c r="AQ285" i="48"/>
  <c r="AT285" i="48" s="1"/>
  <c r="AH285" i="48" s="1"/>
  <c r="AR285" i="48"/>
  <c r="AV285" i="48" s="1"/>
  <c r="AS285" i="48"/>
  <c r="AU285" i="48"/>
  <c r="AJ285" i="48" s="1"/>
  <c r="AX285" i="48"/>
  <c r="AY285" i="48"/>
  <c r="AZ285" i="48"/>
  <c r="BA285" i="48"/>
  <c r="BB285" i="48"/>
  <c r="AN286" i="48"/>
  <c r="AO286" i="48"/>
  <c r="AP286" i="48"/>
  <c r="AQ286" i="48"/>
  <c r="AR286" i="48"/>
  <c r="AS286" i="48"/>
  <c r="AT286" i="48"/>
  <c r="AH286" i="48" s="1"/>
  <c r="AU286" i="48"/>
  <c r="AJ286" i="48" s="1"/>
  <c r="AX286" i="48"/>
  <c r="AY286" i="48" s="1"/>
  <c r="AZ286" i="48"/>
  <c r="BA286" i="48"/>
  <c r="BB286" i="48"/>
  <c r="AN287" i="48"/>
  <c r="AO287" i="48"/>
  <c r="AP287" i="48"/>
  <c r="AQ287" i="48"/>
  <c r="AT287" i="48" s="1"/>
  <c r="AH287" i="48" s="1"/>
  <c r="AR287" i="48"/>
  <c r="AV287" i="48" s="1"/>
  <c r="AS287" i="48"/>
  <c r="AU287" i="48"/>
  <c r="AJ287" i="48" s="1"/>
  <c r="AX287" i="48"/>
  <c r="AY287" i="48" s="1"/>
  <c r="AZ287" i="48"/>
  <c r="BA287" i="48"/>
  <c r="BB287" i="48"/>
  <c r="AN288" i="48"/>
  <c r="AO288" i="48"/>
  <c r="AP288" i="48"/>
  <c r="AQ288" i="48"/>
  <c r="AR288" i="48"/>
  <c r="AV288" i="48" s="1"/>
  <c r="AS288" i="48"/>
  <c r="AT288" i="48"/>
  <c r="AH288" i="48" s="1"/>
  <c r="AU288" i="48"/>
  <c r="AJ288" i="48" s="1"/>
  <c r="AX288" i="48"/>
  <c r="AY288" i="48" s="1"/>
  <c r="AZ288" i="48"/>
  <c r="BA288" i="48"/>
  <c r="BB288" i="48"/>
  <c r="AN289" i="48"/>
  <c r="AO289" i="48"/>
  <c r="AT289" i="48" s="1"/>
  <c r="AH289" i="48" s="1"/>
  <c r="AP289" i="48"/>
  <c r="AQ289" i="48"/>
  <c r="AR289" i="48"/>
  <c r="AV289" i="48" s="1"/>
  <c r="AS289" i="48"/>
  <c r="AU289" i="48"/>
  <c r="AJ289" i="48" s="1"/>
  <c r="AX289" i="48"/>
  <c r="AY289" i="48" s="1"/>
  <c r="AZ289" i="48"/>
  <c r="BA289" i="48"/>
  <c r="BB289" i="48"/>
  <c r="AJ290" i="48"/>
  <c r="AN290" i="48"/>
  <c r="AO290" i="48"/>
  <c r="AP290" i="48"/>
  <c r="AQ290" i="48"/>
  <c r="AR290" i="48"/>
  <c r="AV290" i="48" s="1"/>
  <c r="AS290" i="48"/>
  <c r="AT290" i="48"/>
  <c r="AH290" i="48" s="1"/>
  <c r="AU290" i="48"/>
  <c r="AX290" i="48"/>
  <c r="AY290" i="48" s="1"/>
  <c r="AZ290" i="48"/>
  <c r="BA290" i="48"/>
  <c r="BB290" i="48"/>
  <c r="AN291" i="48"/>
  <c r="AO291" i="48"/>
  <c r="AP291" i="48"/>
  <c r="AQ291" i="48"/>
  <c r="AR291" i="48"/>
  <c r="AV291" i="48" s="1"/>
  <c r="AS291" i="48"/>
  <c r="AT291" i="48"/>
  <c r="AH291" i="48" s="1"/>
  <c r="AU291" i="48"/>
  <c r="AJ291" i="48" s="1"/>
  <c r="AX291" i="48"/>
  <c r="AY291" i="48"/>
  <c r="AZ291" i="48"/>
  <c r="BA291" i="48"/>
  <c r="BB291" i="48"/>
  <c r="AJ292" i="48"/>
  <c r="AN292" i="48"/>
  <c r="AO292" i="48"/>
  <c r="AP292" i="48"/>
  <c r="AQ292" i="48"/>
  <c r="AT292" i="48" s="1"/>
  <c r="AH292" i="48" s="1"/>
  <c r="AR292" i="48"/>
  <c r="AV292" i="48" s="1"/>
  <c r="AS292" i="48"/>
  <c r="AU292" i="48"/>
  <c r="AX292" i="48"/>
  <c r="AY292" i="48" s="1"/>
  <c r="AZ292" i="48"/>
  <c r="BA292" i="48"/>
  <c r="BB292" i="48"/>
  <c r="AJ293" i="48"/>
  <c r="AN293" i="48"/>
  <c r="AO293" i="48"/>
  <c r="AT293" i="48" s="1"/>
  <c r="AH293" i="48" s="1"/>
  <c r="AP293" i="48"/>
  <c r="AQ293" i="48"/>
  <c r="AR293" i="48"/>
  <c r="AV293" i="48" s="1"/>
  <c r="AS293" i="48"/>
  <c r="AU293" i="48"/>
  <c r="AX293" i="48"/>
  <c r="AY293" i="48"/>
  <c r="AZ293" i="48"/>
  <c r="BA293" i="48"/>
  <c r="BB293" i="48"/>
  <c r="AJ294" i="48"/>
  <c r="AN294" i="48"/>
  <c r="AO294" i="48"/>
  <c r="AT294" i="48" s="1"/>
  <c r="AH294" i="48" s="1"/>
  <c r="AP294" i="48"/>
  <c r="AQ294" i="48"/>
  <c r="AR294" i="48"/>
  <c r="AV294" i="48" s="1"/>
  <c r="AS294" i="48"/>
  <c r="AU294" i="48"/>
  <c r="AX294" i="48"/>
  <c r="AY294" i="48" s="1"/>
  <c r="AZ294" i="48"/>
  <c r="BA294" i="48"/>
  <c r="BB294" i="48"/>
  <c r="AN295" i="48"/>
  <c r="AO295" i="48"/>
  <c r="AT295" i="48" s="1"/>
  <c r="AH295" i="48" s="1"/>
  <c r="AP295" i="48"/>
  <c r="AQ295" i="48"/>
  <c r="AR295" i="48"/>
  <c r="AV295" i="48" s="1"/>
  <c r="AS295" i="48"/>
  <c r="AU295" i="48"/>
  <c r="AJ295" i="48" s="1"/>
  <c r="AX295" i="48"/>
  <c r="AY295" i="48"/>
  <c r="AZ295" i="48"/>
  <c r="BA295" i="48"/>
  <c r="BB295" i="48"/>
  <c r="AN296" i="48"/>
  <c r="AO296" i="48"/>
  <c r="AT296" i="48" s="1"/>
  <c r="AH296" i="48" s="1"/>
  <c r="AP296" i="48"/>
  <c r="AQ296" i="48"/>
  <c r="AR296" i="48"/>
  <c r="AV296" i="48" s="1"/>
  <c r="AW296" i="48" s="1"/>
  <c r="AS296" i="48"/>
  <c r="AU296" i="48"/>
  <c r="AJ296" i="48" s="1"/>
  <c r="AX296" i="48"/>
  <c r="AY296" i="48" s="1"/>
  <c r="AZ296" i="48"/>
  <c r="BA296" i="48"/>
  <c r="BB296" i="48"/>
  <c r="AN297" i="48"/>
  <c r="AO297" i="48"/>
  <c r="AT297" i="48" s="1"/>
  <c r="AH297" i="48" s="1"/>
  <c r="AP297" i="48"/>
  <c r="AQ297" i="48"/>
  <c r="AR297" i="48"/>
  <c r="AV297" i="48" s="1"/>
  <c r="AS297" i="48"/>
  <c r="AU297" i="48"/>
  <c r="AJ297" i="48" s="1"/>
  <c r="AX297" i="48"/>
  <c r="AY297" i="48"/>
  <c r="AZ297" i="48"/>
  <c r="BA297" i="48"/>
  <c r="BB297" i="48"/>
  <c r="AJ298" i="48"/>
  <c r="AN298" i="48"/>
  <c r="AO298" i="48"/>
  <c r="AT298" i="48" s="1"/>
  <c r="AH298" i="48" s="1"/>
  <c r="AP298" i="48"/>
  <c r="AQ298" i="48"/>
  <c r="AR298" i="48"/>
  <c r="AV298" i="48" s="1"/>
  <c r="AS298" i="48"/>
  <c r="AU298" i="48"/>
  <c r="AX298" i="48"/>
  <c r="AY298" i="48" s="1"/>
  <c r="AZ298" i="48"/>
  <c r="BA298" i="48"/>
  <c r="BB298" i="48"/>
  <c r="AJ299" i="48"/>
  <c r="AN299" i="48"/>
  <c r="AO299" i="48"/>
  <c r="AT299" i="48" s="1"/>
  <c r="AH299" i="48" s="1"/>
  <c r="AP299" i="48"/>
  <c r="AQ299" i="48"/>
  <c r="AR299" i="48"/>
  <c r="AV299" i="48" s="1"/>
  <c r="AS299" i="48"/>
  <c r="AU299" i="48"/>
  <c r="AX299" i="48"/>
  <c r="AY299" i="48"/>
  <c r="AZ299" i="48"/>
  <c r="BA299" i="48"/>
  <c r="BB299" i="48"/>
  <c r="AJ300" i="48"/>
  <c r="AN300" i="48"/>
  <c r="AO300" i="48"/>
  <c r="AP300" i="48"/>
  <c r="AQ300" i="48"/>
  <c r="AR300" i="48"/>
  <c r="AS300" i="48"/>
  <c r="AT300" i="48"/>
  <c r="AH300" i="48" s="1"/>
  <c r="AU300" i="48"/>
  <c r="AV300" i="48"/>
  <c r="AM300" i="48" s="1"/>
  <c r="AX300" i="48"/>
  <c r="AY300" i="48"/>
  <c r="AZ300" i="48"/>
  <c r="BA300" i="48"/>
  <c r="BB300" i="48"/>
  <c r="AN301" i="48"/>
  <c r="AO301" i="48"/>
  <c r="AP301" i="48"/>
  <c r="AQ301" i="48"/>
  <c r="AR301" i="48"/>
  <c r="AS301" i="48"/>
  <c r="AT301" i="48"/>
  <c r="AH301" i="48" s="1"/>
  <c r="AU301" i="48"/>
  <c r="AJ301" i="48" s="1"/>
  <c r="AV301" i="48"/>
  <c r="AM301" i="48" s="1"/>
  <c r="AX301" i="48"/>
  <c r="AY301" i="48"/>
  <c r="AZ301" i="48"/>
  <c r="BA301" i="48"/>
  <c r="BB301" i="48"/>
  <c r="AN302" i="48"/>
  <c r="AO302" i="48"/>
  <c r="AP302" i="48"/>
  <c r="AQ302" i="48"/>
  <c r="AR302" i="48"/>
  <c r="AS302" i="48"/>
  <c r="AT302" i="48"/>
  <c r="AH302" i="48" s="1"/>
  <c r="AU302" i="48"/>
  <c r="AJ302" i="48" s="1"/>
  <c r="AX302" i="48"/>
  <c r="AY302" i="48" s="1"/>
  <c r="AZ302" i="48"/>
  <c r="BA302" i="48"/>
  <c r="BB302" i="48"/>
  <c r="AN303" i="48"/>
  <c r="AO303" i="48"/>
  <c r="AP303" i="48"/>
  <c r="AQ303" i="48"/>
  <c r="AT303" i="48" s="1"/>
  <c r="AH303" i="48" s="1"/>
  <c r="AR303" i="48"/>
  <c r="AV303" i="48" s="1"/>
  <c r="AS303" i="48"/>
  <c r="AU303" i="48"/>
  <c r="AJ303" i="48" s="1"/>
  <c r="AX303" i="48"/>
  <c r="AY303" i="48" s="1"/>
  <c r="AZ303" i="48"/>
  <c r="BA303" i="48"/>
  <c r="BB303" i="48"/>
  <c r="AH304" i="48"/>
  <c r="AN304" i="48"/>
  <c r="AO304" i="48"/>
  <c r="AP304" i="48"/>
  <c r="AQ304" i="48"/>
  <c r="AR304" i="48"/>
  <c r="AV304" i="48" s="1"/>
  <c r="AS304" i="48"/>
  <c r="AT304" i="48"/>
  <c r="AU304" i="48"/>
  <c r="AJ304" i="48" s="1"/>
  <c r="AX304" i="48"/>
  <c r="AY304" i="48" s="1"/>
  <c r="AZ304" i="48"/>
  <c r="BA304" i="48"/>
  <c r="BB304" i="48"/>
  <c r="AN305" i="48"/>
  <c r="AO305" i="48"/>
  <c r="AT305" i="48" s="1"/>
  <c r="AH305" i="48" s="1"/>
  <c r="AP305" i="48"/>
  <c r="AQ305" i="48"/>
  <c r="AR305" i="48"/>
  <c r="AS305" i="48"/>
  <c r="AU305" i="48"/>
  <c r="AJ305" i="48" s="1"/>
  <c r="AV305" i="48"/>
  <c r="AM305" i="48" s="1"/>
  <c r="AX305" i="48"/>
  <c r="AY305" i="48" s="1"/>
  <c r="AZ305" i="48"/>
  <c r="BA305" i="48"/>
  <c r="BB305" i="48"/>
  <c r="AN306" i="48"/>
  <c r="AO306" i="48"/>
  <c r="AP306" i="48"/>
  <c r="AQ306" i="48"/>
  <c r="AR306" i="48"/>
  <c r="AV306" i="48" s="1"/>
  <c r="AS306" i="48"/>
  <c r="AT306" i="48"/>
  <c r="AH306" i="48" s="1"/>
  <c r="AU306" i="48"/>
  <c r="AJ306" i="48" s="1"/>
  <c r="AX306" i="48"/>
  <c r="AY306" i="48" s="1"/>
  <c r="AZ306" i="48"/>
  <c r="BA306" i="48"/>
  <c r="BB306" i="48"/>
  <c r="A7" i="48"/>
  <c r="A8" i="48" s="1"/>
  <c r="A9" i="48" s="1"/>
  <c r="F40" i="49"/>
  <c r="BB7" i="48"/>
  <c r="BA7" i="48"/>
  <c r="AZ7" i="48"/>
  <c r="AX7" i="48"/>
  <c r="AY7" i="48" s="1"/>
  <c r="AU7" i="48"/>
  <c r="AJ7" i="48" s="1"/>
  <c r="AS7" i="48"/>
  <c r="AR7" i="48"/>
  <c r="AP7" i="48"/>
  <c r="AQ7" i="48" s="1"/>
  <c r="AN7" i="48"/>
  <c r="AO7" i="48" s="1"/>
  <c r="AV286" i="48" l="1"/>
  <c r="AW300" i="48"/>
  <c r="AV31" i="48"/>
  <c r="AW131" i="48"/>
  <c r="AV179" i="48"/>
  <c r="AM179" i="48" s="1"/>
  <c r="AV77" i="48"/>
  <c r="AV7" i="48"/>
  <c r="AW60" i="48"/>
  <c r="AM60" i="48"/>
  <c r="AW136" i="48"/>
  <c r="AM136" i="48"/>
  <c r="AW184" i="48"/>
  <c r="AM184" i="48"/>
  <c r="AM269" i="48"/>
  <c r="AW269" i="48"/>
  <c r="AW76" i="48"/>
  <c r="AM76" i="48"/>
  <c r="AV29" i="48"/>
  <c r="AM140" i="48"/>
  <c r="AW257" i="48"/>
  <c r="AM120" i="48"/>
  <c r="AV38" i="48"/>
  <c r="AW38" i="48" s="1"/>
  <c r="AW35" i="48"/>
  <c r="AW163" i="48"/>
  <c r="AM215" i="48"/>
  <c r="AV70" i="48"/>
  <c r="AW12" i="48"/>
  <c r="AM12" i="48"/>
  <c r="AW28" i="48"/>
  <c r="AM28" i="48"/>
  <c r="AW295" i="48"/>
  <c r="AM295" i="48"/>
  <c r="AM237" i="48"/>
  <c r="AW237" i="48"/>
  <c r="AW200" i="48"/>
  <c r="AM200" i="48"/>
  <c r="AW247" i="48"/>
  <c r="AM247" i="48"/>
  <c r="AM30" i="48"/>
  <c r="AW30" i="48"/>
  <c r="AM253" i="48"/>
  <c r="AW253" i="48"/>
  <c r="AM285" i="48"/>
  <c r="AW285" i="48"/>
  <c r="AM289" i="48"/>
  <c r="AW289" i="48"/>
  <c r="AM126" i="48"/>
  <c r="AW126" i="48"/>
  <c r="AM190" i="48"/>
  <c r="AW190" i="48"/>
  <c r="AW273" i="48"/>
  <c r="AM273" i="48"/>
  <c r="AM241" i="48"/>
  <c r="AW241" i="48"/>
  <c r="AM94" i="48"/>
  <c r="AW94" i="48"/>
  <c r="AM231" i="48"/>
  <c r="AV67" i="48"/>
  <c r="AV22" i="48"/>
  <c r="AV13" i="48"/>
  <c r="AM152" i="48"/>
  <c r="AV270" i="48"/>
  <c r="AW270" i="48" s="1"/>
  <c r="AV93" i="48"/>
  <c r="AM93" i="48" s="1"/>
  <c r="AW305" i="48"/>
  <c r="AV279" i="48"/>
  <c r="AW225" i="48"/>
  <c r="AW209" i="48"/>
  <c r="AM97" i="48"/>
  <c r="AM92" i="48"/>
  <c r="AV54" i="48"/>
  <c r="AW54" i="48" s="1"/>
  <c r="AV45" i="48"/>
  <c r="AM45" i="48" s="1"/>
  <c r="AV23" i="48"/>
  <c r="AM172" i="48"/>
  <c r="AM17" i="48"/>
  <c r="AM263" i="48"/>
  <c r="AW179" i="48"/>
  <c r="AW19" i="48"/>
  <c r="AW301" i="48"/>
  <c r="AM124" i="48"/>
  <c r="AM44" i="48"/>
  <c r="AW221" i="48"/>
  <c r="AV219" i="48"/>
  <c r="AW205" i="48"/>
  <c r="AV203" i="48"/>
  <c r="AM168" i="48"/>
  <c r="AW142" i="48"/>
  <c r="AW141" i="48"/>
  <c r="AV15" i="48"/>
  <c r="AM88" i="48"/>
  <c r="AM129" i="48"/>
  <c r="AM113" i="48"/>
  <c r="AV302" i="48"/>
  <c r="AM302" i="48" s="1"/>
  <c r="AV222" i="48"/>
  <c r="AV206" i="48"/>
  <c r="AM206" i="48" s="1"/>
  <c r="AM104" i="48"/>
  <c r="AV86" i="48"/>
  <c r="AW86" i="48" s="1"/>
  <c r="AV238" i="48"/>
  <c r="AV195" i="48"/>
  <c r="AW186" i="48"/>
  <c r="AW62" i="48"/>
  <c r="AV61" i="48"/>
  <c r="AM251" i="48"/>
  <c r="AW251" i="48"/>
  <c r="AW303" i="48"/>
  <c r="AM303" i="48"/>
  <c r="AW254" i="48"/>
  <c r="AM254" i="48"/>
  <c r="AW245" i="48"/>
  <c r="AM245" i="48"/>
  <c r="AM230" i="48"/>
  <c r="AW230" i="48"/>
  <c r="AW223" i="48"/>
  <c r="AM223" i="48"/>
  <c r="AW207" i="48"/>
  <c r="AM207" i="48"/>
  <c r="AW274" i="48"/>
  <c r="AM274" i="48"/>
  <c r="AW275" i="48"/>
  <c r="AM275" i="48"/>
  <c r="AW239" i="48"/>
  <c r="AM239" i="48"/>
  <c r="AW229" i="48"/>
  <c r="AM229" i="48"/>
  <c r="AW276" i="48"/>
  <c r="AM276" i="48"/>
  <c r="AM267" i="48"/>
  <c r="AW267" i="48"/>
  <c r="AM246" i="48"/>
  <c r="AW246" i="48"/>
  <c r="AW165" i="48"/>
  <c r="AM165" i="48"/>
  <c r="AW281" i="48"/>
  <c r="AM281" i="48"/>
  <c r="AW304" i="48"/>
  <c r="AM304" i="48"/>
  <c r="AW261" i="48"/>
  <c r="AM261" i="48"/>
  <c r="AM224" i="48"/>
  <c r="AW224" i="48"/>
  <c r="AW208" i="48"/>
  <c r="AM208" i="48"/>
  <c r="AW255" i="48"/>
  <c r="AM255" i="48"/>
  <c r="AW290" i="48"/>
  <c r="AM290" i="48"/>
  <c r="AM262" i="48"/>
  <c r="AW262" i="48"/>
  <c r="AM240" i="48"/>
  <c r="AW240" i="48"/>
  <c r="AW101" i="48"/>
  <c r="AM101" i="48"/>
  <c r="AW266" i="48"/>
  <c r="AM266" i="48"/>
  <c r="AM288" i="48"/>
  <c r="AW288" i="48"/>
  <c r="AW297" i="48"/>
  <c r="AM297" i="48"/>
  <c r="AW277" i="48"/>
  <c r="AM277" i="48"/>
  <c r="AM226" i="48"/>
  <c r="AW226" i="48"/>
  <c r="AM210" i="48"/>
  <c r="AW210" i="48"/>
  <c r="AM201" i="48"/>
  <c r="AW201" i="48"/>
  <c r="AW287" i="48"/>
  <c r="AM287" i="48"/>
  <c r="AW282" i="48"/>
  <c r="AM282" i="48"/>
  <c r="AM306" i="48"/>
  <c r="AW306" i="48"/>
  <c r="AM283" i="48"/>
  <c r="AW283" i="48"/>
  <c r="AW271" i="48"/>
  <c r="AM271" i="48"/>
  <c r="AW217" i="48"/>
  <c r="AM217" i="48"/>
  <c r="AW298" i="48"/>
  <c r="AM298" i="48"/>
  <c r="AM278" i="48"/>
  <c r="AW278" i="48"/>
  <c r="AM256" i="48"/>
  <c r="AW256" i="48"/>
  <c r="AM242" i="48"/>
  <c r="AW242" i="48"/>
  <c r="AW233" i="48"/>
  <c r="AM233" i="48"/>
  <c r="AW291" i="48"/>
  <c r="AM291" i="48"/>
  <c r="AW292" i="48"/>
  <c r="AM292" i="48"/>
  <c r="AW227" i="48"/>
  <c r="AM227" i="48"/>
  <c r="AW218" i="48"/>
  <c r="AM218" i="48"/>
  <c r="AW211" i="48"/>
  <c r="AM211" i="48"/>
  <c r="AM294" i="48"/>
  <c r="AW294" i="48"/>
  <c r="AW286" i="48"/>
  <c r="AM286" i="48"/>
  <c r="AW249" i="48"/>
  <c r="AM249" i="48"/>
  <c r="AW234" i="48"/>
  <c r="AM234" i="48"/>
  <c r="AW228" i="48"/>
  <c r="AM228" i="48"/>
  <c r="AW212" i="48"/>
  <c r="AM212" i="48"/>
  <c r="AM299" i="48"/>
  <c r="AW299" i="48"/>
  <c r="AM279" i="48"/>
  <c r="AW279" i="48"/>
  <c r="AM272" i="48"/>
  <c r="AW272" i="48"/>
  <c r="AM258" i="48"/>
  <c r="AW258" i="48"/>
  <c r="AW243" i="48"/>
  <c r="AM243" i="48"/>
  <c r="AW219" i="48"/>
  <c r="AM219" i="48"/>
  <c r="AM203" i="48"/>
  <c r="AW203" i="48"/>
  <c r="AW302" i="48"/>
  <c r="AW250" i="48"/>
  <c r="AM250" i="48"/>
  <c r="AW244" i="48"/>
  <c r="AM244" i="48"/>
  <c r="AW222" i="48"/>
  <c r="AM222" i="48"/>
  <c r="AW206" i="48"/>
  <c r="AW149" i="48"/>
  <c r="AM149" i="48"/>
  <c r="AW259" i="48"/>
  <c r="AM259" i="48"/>
  <c r="AW260" i="48"/>
  <c r="AM260" i="48"/>
  <c r="AM214" i="48"/>
  <c r="AW214" i="48"/>
  <c r="AW293" i="48"/>
  <c r="AM293" i="48"/>
  <c r="AW265" i="48"/>
  <c r="AM265" i="48"/>
  <c r="AW238" i="48"/>
  <c r="AM238" i="48"/>
  <c r="AM235" i="48"/>
  <c r="AW235" i="48"/>
  <c r="AW213" i="48"/>
  <c r="AM213" i="48"/>
  <c r="AV170" i="48"/>
  <c r="AT144" i="48"/>
  <c r="AH144" i="48" s="1"/>
  <c r="AT128" i="48"/>
  <c r="AH128" i="48" s="1"/>
  <c r="AM108" i="48"/>
  <c r="AM81" i="48"/>
  <c r="AW78" i="48"/>
  <c r="AW59" i="48"/>
  <c r="AM59" i="48"/>
  <c r="AW53" i="48"/>
  <c r="AM53" i="48"/>
  <c r="AM39" i="48"/>
  <c r="AW39" i="48"/>
  <c r="AW14" i="48"/>
  <c r="AW11" i="48"/>
  <c r="AM11" i="48"/>
  <c r="AV122" i="48"/>
  <c r="AW284" i="48"/>
  <c r="AW268" i="48"/>
  <c r="AW252" i="48"/>
  <c r="AW236" i="48"/>
  <c r="AW220" i="48"/>
  <c r="AW204" i="48"/>
  <c r="AT192" i="48"/>
  <c r="AH192" i="48" s="1"/>
  <c r="AT176" i="48"/>
  <c r="AH176" i="48" s="1"/>
  <c r="AW155" i="48"/>
  <c r="AM155" i="48"/>
  <c r="AW111" i="48"/>
  <c r="AM111" i="48"/>
  <c r="AW102" i="48"/>
  <c r="AM102" i="48"/>
  <c r="AW75" i="48"/>
  <c r="AM75" i="48"/>
  <c r="AM13" i="48"/>
  <c r="AW13" i="48"/>
  <c r="AW171" i="48"/>
  <c r="AM171" i="48"/>
  <c r="AV138" i="48"/>
  <c r="AW123" i="48"/>
  <c r="AM123" i="48"/>
  <c r="AV95" i="48"/>
  <c r="AW69" i="48"/>
  <c r="AM69" i="48"/>
  <c r="AV26" i="48"/>
  <c r="AW187" i="48"/>
  <c r="AM187" i="48"/>
  <c r="AM161" i="48"/>
  <c r="AW158" i="48"/>
  <c r="AM130" i="48"/>
  <c r="AW130" i="48"/>
  <c r="AM103" i="48"/>
  <c r="AW103" i="48"/>
  <c r="AM77" i="48"/>
  <c r="AW77" i="48"/>
  <c r="AM61" i="48"/>
  <c r="AW61" i="48"/>
  <c r="AT53" i="48"/>
  <c r="AH53" i="48" s="1"/>
  <c r="AV47" i="48"/>
  <c r="AW181" i="48"/>
  <c r="AM181" i="48"/>
  <c r="AW164" i="48"/>
  <c r="AM164" i="48"/>
  <c r="AW148" i="48"/>
  <c r="AM148" i="48"/>
  <c r="AM145" i="48"/>
  <c r="AW118" i="48"/>
  <c r="AM118" i="48"/>
  <c r="AT117" i="48"/>
  <c r="AH117" i="48" s="1"/>
  <c r="AW105" i="48"/>
  <c r="AM105" i="48"/>
  <c r="AW41" i="48"/>
  <c r="AM41" i="48"/>
  <c r="AM40" i="48"/>
  <c r="AW40" i="48"/>
  <c r="AM34" i="48"/>
  <c r="AW34" i="48"/>
  <c r="AW21" i="48"/>
  <c r="AM21" i="48"/>
  <c r="AW196" i="48"/>
  <c r="AM196" i="48"/>
  <c r="AM193" i="48"/>
  <c r="AW180" i="48"/>
  <c r="AM180" i="48"/>
  <c r="AM177" i="48"/>
  <c r="AW174" i="48"/>
  <c r="AT156" i="48"/>
  <c r="AH156" i="48" s="1"/>
  <c r="AW139" i="48"/>
  <c r="AM139" i="48"/>
  <c r="AM87" i="48"/>
  <c r="AW87" i="48"/>
  <c r="AT85" i="48"/>
  <c r="AH85" i="48" s="1"/>
  <c r="AM55" i="48"/>
  <c r="AW55" i="48"/>
  <c r="AW15" i="48"/>
  <c r="AM15" i="48"/>
  <c r="AW199" i="48"/>
  <c r="AM157" i="48"/>
  <c r="AW157" i="48"/>
  <c r="AW133" i="48"/>
  <c r="AM133" i="48"/>
  <c r="AT124" i="48"/>
  <c r="AH124" i="48" s="1"/>
  <c r="AM119" i="48"/>
  <c r="AW119" i="48"/>
  <c r="AW90" i="48"/>
  <c r="AW89" i="48"/>
  <c r="AM89" i="48"/>
  <c r="AV79" i="48"/>
  <c r="AW70" i="48"/>
  <c r="AM70" i="48"/>
  <c r="AM33" i="48"/>
  <c r="AW27" i="48"/>
  <c r="AM27" i="48"/>
  <c r="AW22" i="48"/>
  <c r="AM22" i="48"/>
  <c r="AM296" i="48"/>
  <c r="AM280" i="48"/>
  <c r="AM264" i="48"/>
  <c r="AM248" i="48"/>
  <c r="AM232" i="48"/>
  <c r="AM216" i="48"/>
  <c r="AM173" i="48"/>
  <c r="AW173" i="48"/>
  <c r="AM156" i="48"/>
  <c r="AM125" i="48"/>
  <c r="AW125" i="48"/>
  <c r="AT112" i="48"/>
  <c r="AH112" i="48" s="1"/>
  <c r="AW99" i="48"/>
  <c r="AM29" i="48"/>
  <c r="AW29" i="48"/>
  <c r="AW192" i="48"/>
  <c r="AM192" i="48"/>
  <c r="AW198" i="48"/>
  <c r="AM198" i="48"/>
  <c r="AM189" i="48"/>
  <c r="AW189" i="48"/>
  <c r="AW166" i="48"/>
  <c r="AM166" i="48"/>
  <c r="AW150" i="48"/>
  <c r="AM150" i="48"/>
  <c r="AW132" i="48"/>
  <c r="AM132" i="48"/>
  <c r="AW63" i="48"/>
  <c r="AM63" i="48"/>
  <c r="AW57" i="48"/>
  <c r="AM57" i="48"/>
  <c r="AW42" i="48"/>
  <c r="AM42" i="48"/>
  <c r="AM23" i="48"/>
  <c r="AW23" i="48"/>
  <c r="AW9" i="48"/>
  <c r="AM9" i="48"/>
  <c r="AM8" i="48"/>
  <c r="AW8" i="48"/>
  <c r="AW116" i="48"/>
  <c r="AM116" i="48"/>
  <c r="AV74" i="48"/>
  <c r="AT197" i="48"/>
  <c r="AH197" i="48" s="1"/>
  <c r="AM188" i="48"/>
  <c r="AV182" i="48"/>
  <c r="AT165" i="48"/>
  <c r="AH165" i="48" s="1"/>
  <c r="AV159" i="48"/>
  <c r="AT149" i="48"/>
  <c r="AH149" i="48" s="1"/>
  <c r="AW121" i="48"/>
  <c r="AM121" i="48"/>
  <c r="AW115" i="48"/>
  <c r="AM114" i="48"/>
  <c r="AW114" i="48"/>
  <c r="AV106" i="48"/>
  <c r="AM71" i="48"/>
  <c r="AW71" i="48"/>
  <c r="AM56" i="48"/>
  <c r="AW56" i="48"/>
  <c r="AW51" i="48"/>
  <c r="AM50" i="48"/>
  <c r="AW50" i="48"/>
  <c r="AW117" i="48"/>
  <c r="AM117" i="48"/>
  <c r="AV154" i="48"/>
  <c r="AM109" i="48"/>
  <c r="AW109" i="48"/>
  <c r="AW85" i="48"/>
  <c r="AM85" i="48"/>
  <c r="AW169" i="48"/>
  <c r="AM169" i="48"/>
  <c r="AM167" i="48"/>
  <c r="AW167" i="48"/>
  <c r="AW153" i="48"/>
  <c r="AM153" i="48"/>
  <c r="AM151" i="48"/>
  <c r="AW151" i="48"/>
  <c r="AW143" i="48"/>
  <c r="AM143" i="48"/>
  <c r="AW127" i="48"/>
  <c r="AM127" i="48"/>
  <c r="AW176" i="48"/>
  <c r="AM176" i="48"/>
  <c r="AV202" i="48"/>
  <c r="AM197" i="48"/>
  <c r="AV191" i="48"/>
  <c r="AW185" i="48"/>
  <c r="AM185" i="48"/>
  <c r="AM183" i="48"/>
  <c r="AW183" i="48"/>
  <c r="AV175" i="48"/>
  <c r="AV134" i="48"/>
  <c r="AW110" i="48"/>
  <c r="AW107" i="48"/>
  <c r="AM107" i="48"/>
  <c r="AW83" i="48"/>
  <c r="AW73" i="48"/>
  <c r="AM73" i="48"/>
  <c r="AW37" i="48"/>
  <c r="AM37" i="48"/>
  <c r="AW31" i="48"/>
  <c r="AM31" i="48"/>
  <c r="AM66" i="48"/>
  <c r="AW66" i="48"/>
  <c r="AW160" i="48"/>
  <c r="AM160" i="48"/>
  <c r="AW137" i="48"/>
  <c r="AM137" i="48"/>
  <c r="AW91" i="48"/>
  <c r="AM91" i="48"/>
  <c r="AW58" i="48"/>
  <c r="AM58" i="48"/>
  <c r="AW43" i="48"/>
  <c r="AM43" i="48"/>
  <c r="AW45" i="48"/>
  <c r="AM18" i="48"/>
  <c r="AW18" i="48"/>
  <c r="AW144" i="48"/>
  <c r="AM144" i="48"/>
  <c r="AW128" i="48"/>
  <c r="AM128" i="48"/>
  <c r="AW100" i="48"/>
  <c r="AM100" i="48"/>
  <c r="AM49" i="48"/>
  <c r="AW46" i="48"/>
  <c r="AW25" i="48"/>
  <c r="AM25" i="48"/>
  <c r="AM24" i="48"/>
  <c r="AW24" i="48"/>
  <c r="AV10" i="48"/>
  <c r="AW194" i="48"/>
  <c r="AW178" i="48"/>
  <c r="AW162" i="48"/>
  <c r="AW146" i="48"/>
  <c r="AM112" i="48"/>
  <c r="AW98" i="48"/>
  <c r="AM96" i="48"/>
  <c r="AW82" i="48"/>
  <c r="AM80" i="48"/>
  <c r="AM64" i="48"/>
  <c r="AM48" i="48"/>
  <c r="AM32" i="48"/>
  <c r="AM16" i="48"/>
  <c r="AW135" i="48"/>
  <c r="AM84" i="48"/>
  <c r="AM68" i="48"/>
  <c r="AM52" i="48"/>
  <c r="AM36" i="48"/>
  <c r="AM20" i="48"/>
  <c r="AT7" i="48"/>
  <c r="AH7" i="48" s="1"/>
  <c r="AM270" i="48" l="1"/>
  <c r="AM86" i="48"/>
  <c r="AW93" i="48"/>
  <c r="AM38" i="48"/>
  <c r="AM54" i="48"/>
  <c r="AM195" i="48"/>
  <c r="AW195" i="48"/>
  <c r="AM67" i="48"/>
  <c r="AW67" i="48"/>
  <c r="AW95" i="48"/>
  <c r="AM95" i="48"/>
  <c r="AM154" i="48"/>
  <c r="AW154" i="48"/>
  <c r="AM138" i="48"/>
  <c r="AW138" i="48"/>
  <c r="AW159" i="48"/>
  <c r="AM159" i="48"/>
  <c r="AW182" i="48"/>
  <c r="AM182" i="48"/>
  <c r="AW175" i="48"/>
  <c r="AM175" i="48"/>
  <c r="AM170" i="48"/>
  <c r="AW170" i="48"/>
  <c r="AM122" i="48"/>
  <c r="AW122" i="48"/>
  <c r="AW134" i="48"/>
  <c r="AM134" i="48"/>
  <c r="AM74" i="48"/>
  <c r="AW74" i="48"/>
  <c r="AW26" i="48"/>
  <c r="AM26" i="48"/>
  <c r="AW47" i="48"/>
  <c r="AM47" i="48"/>
  <c r="AW191" i="48"/>
  <c r="AM191" i="48"/>
  <c r="AW10" i="48"/>
  <c r="AM10" i="48"/>
  <c r="AM106" i="48"/>
  <c r="AW106" i="48"/>
  <c r="AW79" i="48"/>
  <c r="AM79" i="48"/>
  <c r="AM202" i="48"/>
  <c r="AW202" i="48"/>
  <c r="AW7" i="48"/>
  <c r="AM7"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Liliana Carolina Perilla Amaya</author>
    <author>Carlos Alberto Centeno Ramirez</author>
    <author>luisa</author>
    <author>Juan</author>
    <author>FAMILIA TORRES</author>
  </authors>
  <commentList>
    <comment ref="A6" authorId="0" shapeId="0" xr:uid="{C866EBBC-A67B-460B-964E-C21213A5965F}">
      <text>
        <r>
          <rPr>
            <sz val="9"/>
            <color theme="1"/>
            <rFont val="Tahoma"/>
            <family val="2"/>
          </rPr>
          <t>Número consecutivo único que identifica los activos de información.</t>
        </r>
      </text>
    </comment>
    <comment ref="B6" authorId="1" shapeId="0" xr:uid="{7877FEA8-0C99-4B2F-9FE1-41D2034895EE}">
      <text>
        <r>
          <rPr>
            <sz val="9"/>
            <rFont val="Tahoma"/>
            <family val="2"/>
          </rPr>
          <t>Nombre del proceso definido en el Sistema Integrado de Gestión al cual pertenece el activo de información.</t>
        </r>
      </text>
    </comment>
    <comment ref="C6" authorId="2" shapeId="0" xr:uid="{23D35805-8943-4482-B126-CC6F280C61FA}">
      <text>
        <r>
          <rPr>
            <sz val="9"/>
            <rFont val="Tahoma"/>
            <family val="2"/>
          </rPr>
          <t>Nombre de la dependencia propietaria y por ende responsable del activo de información., en virtud del cumplimiento de sus funciones, procesos y procedimientos. Además, está constituida por los competentes del trámite, administración, consulta y conservación durante su etapa de gestión.</t>
        </r>
      </text>
    </comment>
    <comment ref="D6" authorId="2" shapeId="0" xr:uid="{2BEBADFC-6F45-4B33-845F-F097F517B4A1}">
      <text>
        <r>
          <rPr>
            <sz val="9"/>
            <rFont val="Tahoma"/>
            <family val="2"/>
          </rPr>
          <t>Nombre de la oficina o Grupo Interno de Trabajo al que pertenece el activo de información.</t>
        </r>
      </text>
    </comment>
    <comment ref="E6" authorId="2" shapeId="0" xr:uid="{B7575C1A-3817-4899-B3F5-3BC4BC871DA2}">
      <text>
        <r>
          <rPr>
            <sz val="9"/>
            <rFont val="Tahoma"/>
            <family val="2"/>
          </rPr>
          <t xml:space="preserve">Nombre específico del activo de información. </t>
        </r>
      </text>
    </comment>
    <comment ref="F6" authorId="2" shapeId="0" xr:uid="{0B766EBB-74D2-4744-B2C8-8FFCA255FA75}">
      <text>
        <r>
          <rPr>
            <sz val="9"/>
            <rFont val="Tahoma"/>
            <family val="2"/>
          </rPr>
          <t xml:space="preserve">Información adicional en cuanto al contenido y detalle del activo. Esta descripción debe ser muy clara, de tal forma que permita entender el contenido del activo en el proceso o dependencia en la cual fue identificado. 
</t>
        </r>
      </text>
    </comment>
    <comment ref="G6" authorId="1" shapeId="0" xr:uid="{92BE8D71-9156-4DA7-BD88-0E8029A81DDF}">
      <text>
        <r>
          <rPr>
            <sz val="9"/>
            <rFont val="Tahoma"/>
            <family val="2"/>
          </rPr>
          <t xml:space="preserve">Se registra el tipo al cual pertenece el activo de Información, teniendo en cuenta las categorías establecidas. 
</t>
        </r>
        <r>
          <rPr>
            <b/>
            <sz val="9"/>
            <rFont val="Tahoma"/>
            <family val="2"/>
          </rPr>
          <t>Información</t>
        </r>
        <r>
          <rPr>
            <sz val="9"/>
            <rFont val="Tahoma"/>
            <family val="2"/>
          </rPr>
          <t xml:space="preserve">: Corresponden a este tipo de activos de información, los datos e información almacenada o procesada física o electrónicamente que tiene significado o relevancia para la entidad, en cualquier formato que se genera, almacena, gestiona, transmite.
</t>
        </r>
        <r>
          <rPr>
            <b/>
            <sz val="9"/>
            <rFont val="Tahoma"/>
            <family val="2"/>
          </rPr>
          <t xml:space="preserve">Software: </t>
        </r>
        <r>
          <rPr>
            <sz val="9"/>
            <rFont val="Tahoma"/>
            <family val="2"/>
          </rPr>
          <t xml:space="preserve">Activo informático lógico como programas, herramientas ofimáticas y demás utilizadas para la ejecución de las actividades de la Entidad.
</t>
        </r>
        <r>
          <rPr>
            <b/>
            <sz val="9"/>
            <rFont val="Tahoma"/>
            <family val="2"/>
          </rPr>
          <t xml:space="preserve">Hardware: </t>
        </r>
        <r>
          <rPr>
            <sz val="9"/>
            <rFont val="Tahoma"/>
            <family val="2"/>
          </rPr>
          <t xml:space="preserve">Corresponden al tipo de activo utilizados para realizar la captura, procesamiento, almacenamiento difusión y divulgación de la información. Se refiere a todos los elementos físicos que permiten el funcionamiento de un medio informático.
</t>
        </r>
        <r>
          <rPr>
            <b/>
            <sz val="9"/>
            <rFont val="Tahoma"/>
            <family val="2"/>
          </rPr>
          <t>Servicios:</t>
        </r>
        <r>
          <rPr>
            <sz val="9"/>
            <rFont val="Tahoma"/>
            <family val="2"/>
          </rPr>
          <t xml:space="preserve"> Se relaciona con los servicios tecnológicos proporcionados por la entidad para el apoyo de las actividades de los procesos, las cuales facilitan la administración o el flujo de información.
</t>
        </r>
        <r>
          <rPr>
            <b/>
            <sz val="9"/>
            <rFont val="Tahoma"/>
            <family val="2"/>
          </rPr>
          <t>Infraestructura física</t>
        </r>
        <r>
          <rPr>
            <sz val="9"/>
            <rFont val="Tahoma"/>
            <family val="2"/>
          </rPr>
          <t xml:space="preserve">: Recursos requeridos por la entidad para la operación eficaz de los procesos. Corresponden a lugares donde se almacenan o resguardan los sistemas de información y comunicaciones, archivo documental. Espacio o área asignada para alojar y salvaguardar los datos o informa.
</t>
        </r>
        <r>
          <rPr>
            <b/>
            <sz val="9"/>
            <rFont val="Tahoma"/>
            <family val="2"/>
          </rPr>
          <t>Recurso Humano:</t>
        </r>
        <r>
          <rPr>
            <sz val="9"/>
            <rFont val="Tahoma"/>
            <family val="2"/>
          </rPr>
          <t xml:space="preserve"> Se refiere a aquellas personas (funcionarios y contratistas) que, por su conocimiento, experiencia, información histórica y criticidad para el proceso, son consideradas activos de información.
</t>
        </r>
        <r>
          <rPr>
            <b/>
            <sz val="9"/>
            <rFont val="Tahoma"/>
            <family val="2"/>
          </rPr>
          <t>Bases de datos personales:</t>
        </r>
        <r>
          <rPr>
            <sz val="9"/>
            <rFont val="Tahoma"/>
            <family val="2"/>
          </rPr>
          <t xml:space="preserve"> Conjunto de datos y registros que caracterizan a personas naturales o jurídica.
</t>
        </r>
        <r>
          <rPr>
            <b/>
            <sz val="9"/>
            <rFont val="Tahoma"/>
            <family val="2"/>
          </rPr>
          <t xml:space="preserve">Infraestructura crítica cibernética: </t>
        </r>
        <r>
          <rPr>
            <sz val="9"/>
            <rFont val="Tahoma"/>
            <family val="2"/>
          </rPr>
          <t>Es la infraestructura soportada por las tecnologías de la Información y por las tecnologías de operación, cuyo funcionamiento es indispensable para la prestación de servicios esenciales para los ciudadanos y para el estado</t>
        </r>
      </text>
    </comment>
    <comment ref="H6" authorId="3" shapeId="0" xr:uid="{1834C54B-9A9D-40BC-A859-A1D52B32B974}">
      <text>
        <r>
          <rPr>
            <sz val="9"/>
            <rFont val="Tahoma"/>
            <family val="2"/>
          </rPr>
          <t>Generalmente el propietario del activo es el líder del proceso o el jefe de una de las dependencias pertenecientes al proceso. Es un cargo, proceso, o grupo de trabajo que tiene la responsabilidad de garantizar que la información y los activos de información se clasifican adecuadamente, también define y revisa periódicamente las restricciones y autorizaciones de acceso.</t>
        </r>
      </text>
    </comment>
    <comment ref="I6" authorId="3" shapeId="0" xr:uid="{D77B62D5-7DEE-4E80-8051-289385284DEF}">
      <text>
        <r>
          <rPr>
            <sz val="9"/>
            <rFont val="Tahoma"/>
            <family val="2"/>
          </rPr>
          <t>Corresponde a la persona, proceso, oficina que realiza la custodia o control para el acceso al activo de información.</t>
        </r>
      </text>
    </comment>
    <comment ref="J6" authorId="2" shapeId="0" xr:uid="{3AFDF2F8-B699-4227-9136-8AF85000EE64}">
      <text>
        <r>
          <rPr>
            <sz val="9"/>
            <rFont val="Tahoma"/>
            <family val="2"/>
          </rPr>
          <t xml:space="preserve">Indica si el activo se encuentra de forma física o electrónica
Ej Físico: papel, Discos zip, discos duros, discos compactos, CD, DVD, cinta (video, casete, película, microfilm, entre otros), etc. Ej electrónico: carpetas digitales, aplicaciones, redes, correo electrónico, Intranet, Internet, etc. si el registro de la información o activo de información es recibido, almacenado y comunicado en medios electrónicos, y permanece en estos medios durante su ciclo vital. 
</t>
        </r>
      </text>
    </comment>
    <comment ref="K6" authorId="2" shapeId="0" xr:uid="{8A577015-8098-42D6-99BB-EB299CA8F15F}">
      <text>
        <r>
          <rPr>
            <sz val="9"/>
            <rFont val="Tahoma"/>
            <family val="2"/>
          </rPr>
          <t>Establece el idioma, en que se encuentra la información.</t>
        </r>
      </text>
    </comment>
    <comment ref="L6" authorId="4" shapeId="0" xr:uid="{3E2CFADA-F96B-48B6-8863-6A3364F72C3C}">
      <text>
        <r>
          <rPr>
            <sz val="9"/>
            <rFont val="Tahoma"/>
            <family val="2"/>
          </rPr>
          <t xml:space="preserve">Describe la ubicación física exacta del activo de información. Ej:
1. Escritorio líder del proceso
2. Escritorio Jefe/director/coordinador
3. Archivo Central 
4. Archivo de consulta proceso
5. Centro de Computo
6. Archivo de gestión del proceso
7. Secretaria
8. Expediente del contrato
9. N/A
</t>
        </r>
      </text>
    </comment>
    <comment ref="M6" authorId="4" shapeId="0" xr:uid="{07C0D489-AEC6-485D-BF43-893EB456A017}">
      <text>
        <r>
          <rPr>
            <sz val="9"/>
            <rFont val="Tahoma"/>
            <family val="2"/>
          </rPr>
          <t xml:space="preserve">Describe la ubicación digital exacta del activo de información. Ej: Correo electrónico, servidor de archivos, discos duros, almacenamiento en nube
</t>
        </r>
      </text>
    </comment>
    <comment ref="N6" authorId="2" shapeId="0" xr:uid="{60AC8E8F-473F-43FF-B000-3D7D3D70670F}">
      <text>
        <r>
          <rPr>
            <sz val="9"/>
            <rFont val="Tahoma"/>
            <family val="2"/>
          </rPr>
          <t xml:space="preserve">Se debe identificar la forma en la que se presenta la información, visualización o consulta, tales como: 
• Texto (incluye las extensiones .txt, .rtf, .pdf, entre otras).
• Hoja de cálculo (incluye las extensiones.xls, .xlt, .csv).
• Presentación (i incluye las extensiones ppt, .pps).
• Documento gráfico (incluye las extensiones.jpg, .gif, .png, .tif, .tiff, .ttf).
• Base de datos (incluye las extensiones.mdb, .sql).
• Audio (incluye las extensiones.wav, .mid, .mp3, .ogg).
• Video (incluye las extensiones mpeg, .avi, .mov).
• Animación (incluye las extensiones.swf).
• Compresión (incluye las extensiones.zip, .rar) 
• Web (incluye las extensiones HTML, PHP).
• Correo electrónico.
• Impreso
Nota: Si no se encuentra dentro de las anteriores clasificaciones indicar no aplica (“N/A”)
</t>
        </r>
      </text>
    </comment>
    <comment ref="O6" authorId="2" shapeId="0" xr:uid="{BDEAAE46-1DC1-46AA-87E3-C2AABCCDB3D5}">
      <text>
        <r>
          <rPr>
            <sz val="9"/>
            <rFont val="Tahoma"/>
            <family val="2"/>
          </rPr>
          <t>Indicar si el documento de archivo (registro) se encuentra DISPONIBLE (los usuarios pueden acceder a él en el lugar donde se ubica el documento original), PUBLICADO (los usuarios pueden acceder en línea al documento, es decir, a través de la página web u otro medio habilitado para tal fin), o DISPONIBLE Y PUBLICADO (puede presentarse que el original del documento de archivo (registro) se encuentre disponible, pero que exista publicada una copia de este).</t>
        </r>
      </text>
    </comment>
    <comment ref="P6" authorId="3" shapeId="0" xr:uid="{6D70CD63-53A2-4EE4-8AD4-07447A930AA4}">
      <text>
        <r>
          <rPr>
            <sz val="9"/>
            <rFont val="Tahoma"/>
            <family val="2"/>
          </rPr>
          <t>Incluir el link de consulta del documento de archivo (registro) en el caso en que se encuentre en línea, es decir, a través de la página web u otro medio habilitado para tal fin, de lo contrario indique “N/A”.</t>
        </r>
      </text>
    </comment>
    <comment ref="Q6" authorId="1" shapeId="0" xr:uid="{EA5BCB88-02E2-4DC2-AA31-BA4E2E3C702A}">
      <text>
        <r>
          <rPr>
            <sz val="9"/>
            <color indexed="81"/>
            <rFont val="Tahoma"/>
            <family val="2"/>
          </rPr>
          <t xml:space="preserve">identifica la periodicidad con la que se actualiza la información de acuerdo con su naturaleza y la normatividad aplicable, por ejemplo: diario, semanal, mensual, trimestral, semestral, anual, permanente, por demanda.
</t>
        </r>
      </text>
    </comment>
    <comment ref="R6" authorId="1" shapeId="0" xr:uid="{36CC71EE-A65A-43D0-A41C-3713EA11BD30}">
      <text>
        <r>
          <rPr>
            <sz val="9"/>
            <rFont val="Tahoma"/>
            <family val="2"/>
          </rPr>
          <t>Tipo de origen del documento:
Interno: Cuando la información o el activo de información es generado por la entidad.
Externo: Cuando la información o el activo de información es generado por una persona natural o jurídica diferente a la entidad y hace parte de las actividades de esta.
Mixto: Cuando la información o el activo de información es generado por la entidad y por un externo</t>
        </r>
      </text>
    </comment>
    <comment ref="S6" authorId="1" shapeId="0" xr:uid="{21FFA3CD-7EEB-4659-8B2E-9355CB152BA0}">
      <text>
        <r>
          <rPr>
            <sz val="9"/>
            <rFont val="Tahoma"/>
            <family val="2"/>
          </rPr>
          <t>Seleccionar (SÍ/NO/N/A) si la información documentada conservada o el activo de información hacen parte de una agrupación documental. En caso afirmativo, diligenciar los campos serie y subserie.</t>
        </r>
      </text>
    </comment>
    <comment ref="T6" authorId="1" shapeId="0" xr:uid="{1268318D-A0EE-48E4-A2ED-347497FACDC1}">
      <text>
        <r>
          <rPr>
            <sz val="9"/>
            <rFont val="Tahoma"/>
            <family val="2"/>
          </rPr>
          <t xml:space="preserve">Registrar el nombre asignado en la tabla de retención documental para la serie. </t>
        </r>
      </text>
    </comment>
    <comment ref="U6" authorId="1" shapeId="0" xr:uid="{CBE03CBF-41AA-44F3-92BA-A6A9A5ED2803}">
      <text>
        <r>
          <rPr>
            <sz val="9"/>
            <rFont val="Tahoma"/>
            <family val="2"/>
          </rPr>
          <t>Registrar el nombre asignado en la tabla de retención documental para la subserie. En caso de no aplicar diligenciar (N/A).</t>
        </r>
      </text>
    </comment>
    <comment ref="V6" authorId="1" shapeId="0" xr:uid="{C56F4B02-52E2-4D61-9EAF-E26477FA4333}">
      <text>
        <r>
          <rPr>
            <sz val="9"/>
            <rFont val="Tahoma"/>
            <family val="2"/>
          </rPr>
          <t xml:space="preserve">Fecha de identificación del activo de información en el inventario.
</t>
        </r>
      </text>
    </comment>
    <comment ref="W6" authorId="1" shapeId="0" xr:uid="{1EF122D3-77DF-40DF-87E5-D4A53D0A16B3}">
      <text>
        <r>
          <rPr>
            <sz val="9"/>
            <rFont val="Tahoma"/>
            <family val="2"/>
          </rPr>
          <t>Registrar, en caso de aplicar, la fecha de exclusión del activo de información en el inventario de activos. En caso de no aplicar diligenciar (N/A).</t>
        </r>
      </text>
    </comment>
    <comment ref="X6" authorId="1" shapeId="0" xr:uid="{529429E6-DEAD-485E-9D75-D3B23C983949}">
      <text>
        <r>
          <rPr>
            <sz val="9"/>
            <rFont val="Tahoma"/>
            <family val="2"/>
          </rPr>
          <t>Seleccione SI/NO si el activo de información contiene datos personales en cualquiera de sus clasificaciones. De lo contrario seleccione “N/A”</t>
        </r>
      </text>
    </comment>
    <comment ref="Y6" authorId="1" shapeId="0" xr:uid="{B5DCF1B9-A4F6-4CCF-A7D4-588207A2D9F5}">
      <text>
        <r>
          <rPr>
            <sz val="9"/>
            <rFont val="Tahoma"/>
            <family val="2"/>
          </rPr>
          <t>Dato público: toda información personal que es de conocimiento libre y abierto para el público en general. Ejemplo: Número de identificación, apellidos, lugar y fecha de expedición del documento, etc. De lo contrario seleccione (N/A)</t>
        </r>
      </text>
    </comment>
    <comment ref="Z6" authorId="1" shapeId="0" xr:uid="{E5AA5309-B9AC-4635-B219-DFAFF6662E52}">
      <text>
        <r>
          <rPr>
            <sz val="9"/>
            <rFont val="Tahoma"/>
            <family val="2"/>
          </rPr>
          <t>Dato personal privado: toda información personal que tiene un conocimiento restringido, y en principio privado para el público en general. Ejemplo: Dirección de residencias y teléfono.
Dato que solo es relevante para su titular (Ej fotografías, videos, datos relacionados con su estilo de vida. De lo contrario seleccione (N/A)</t>
        </r>
      </text>
    </comment>
    <comment ref="AA6" authorId="1" shapeId="0" xr:uid="{041AC944-3B24-4B17-9E32-219984F3D398}">
      <text>
        <r>
          <rPr>
            <sz val="9"/>
            <rFont val="Tahoma"/>
            <family val="2"/>
          </rPr>
          <t>Dato semiprivado: es semiprivado el dato que no tiene naturaleza íntima, reservada, ni pública y cuyo conocimiento o divulgación puede interesar no sólo a su titular sino a cierto sector o grupo de personas o a la sociedad en general. Ejemplo: Fecha y lugar de nacimiento. De lo contrario seleccione (N/A)</t>
        </r>
      </text>
    </comment>
    <comment ref="AB6" authorId="1" shapeId="0" xr:uid="{0E99E4EA-D11F-4AFA-A6AA-3F33A5B62D59}">
      <text>
        <r>
          <rPr>
            <sz val="9"/>
            <rFont val="Tahoma"/>
            <family val="2"/>
          </rPr>
          <t>Datos sensibles: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De lo contrario seleccione (N/A)</t>
        </r>
      </text>
    </comment>
    <comment ref="AC6" authorId="1" shapeId="0" xr:uid="{1750183A-96DA-43C2-B726-CF29DE82F178}">
      <text>
        <r>
          <rPr>
            <sz val="9"/>
            <rFont val="Tahoma"/>
            <family val="2"/>
          </rPr>
          <t>Indique “SI o NO” la información contiene Datos Personales de Niños, Niñas o Adolescentes. De lo contrario seleccione (N/A)</t>
        </r>
      </text>
    </comment>
    <comment ref="AD6" authorId="1" shapeId="0" xr:uid="{CCA85F7C-9108-4347-9778-FDBA6734372F}">
      <text>
        <r>
          <rPr>
            <sz val="9"/>
            <rFont val="Tahoma"/>
            <family val="2"/>
          </rPr>
          <t>Indique “SI o NO” cuenta con la autorización por parte del titular de los datos para su debido tratamiento. De lo contrario seleccione (N/A)</t>
        </r>
      </text>
    </comment>
    <comment ref="AE6" authorId="1" shapeId="0" xr:uid="{6FAA6572-0D98-41D6-94FC-E009C8C17672}">
      <text>
        <r>
          <rPr>
            <sz val="9"/>
            <rFont val="Tahoma"/>
            <family val="2"/>
          </rPr>
          <t xml:space="preserve">La finalidad de la recolección mantiene la razón por la cual el dato  personal es capturado y mantenido, este debe servir para garantizar la autorización de tratamiento por parte del dueño de los datos personales.
1. Recolección, almacenamiento, uso, circulación y supresión, para cumplimiento de las funciones de la Entidad.
2. Desarrollar los estudios previos y procesos de selección para la contratación oficial del Ministerio destinada a garantizar el funcionamiento de la entidad.
3. Realizar la selección, contratación y/o vinculación de servidores públicos y contratistas de prestación de servicios de la entidad.
4. Formular, ejecutar y evaluar los programas de salud ocupacional y planes de atención a emergencias.
5. Mantener actualizada la historia laboral, registros de nómina de funcionarios, programas de bienestar y/o planificación de actividades institucionales del Ministerio, para el titular y sus beneficiarios (núcleo familiar) 
6. Atender y resolver peticiones, quejas, reclamos y sugerencias.
7. Mantener la evidencia de los eventos y sensibilización realizados, audiencias de adjudicación de contratos, reuniones internas y externas
8. Efectuar la convocatoria y generar evidencia de la realización de sesiones de rendición de cuentas y participación ciudadana
9. Medir y realizar seguimiento a los niveles de satisfacción de los usuarios de los servicios del Ministerio a través de encuestas
10. Registrar o autorizar el ingreso a las instalaciones de la entidad o cualquier dependencia interna que así lo requiera.
11. Registrar información relacionada para la gestión financiera de los proveedores
12. Mantener la evidencia de las reuniones realizadas como parte de la gestión del Ministerio.
13. Gestión de comisiones de los funcionarios y contratistas de la entidad.
14. Atención de servicios prestados por la entidad
15. Cumplimiento a las obligaciones contraídas por la entidad con el Titular de la Información, con relación al pago de honorarios, salarios, prestaciones sociales y demás retribuciones consagradas en el contrato de prestación de servicios y/o de trabajo o según lo disponga la ley.
16. Caracterización de ciudadanos y grupos de interés.
17. Adelantar estrategias de mejoramiento en la prestación del servicio
18. Alimentar los Sistemas de Información con que cuenta la Entidad.
19. Alimentar Sistemas de Información Nacionales y Territoriales como SIGEP, SIDEAP, SECOP, SECOPII, Hacendarios, etc.
20. Realizar tratamiento de datos a nivel de interoperabilidad con otras entidades con ocasión del cumplimiento de sus funciones, utilizando los datos suministrados por los titulares de los datos personales.
21. N/A
</t>
        </r>
      </text>
    </comment>
    <comment ref="AF6" authorId="1" shapeId="0" xr:uid="{56EA3355-A838-453A-A066-2704EDA19D19}">
      <text>
        <r>
          <rPr>
            <sz val="9"/>
            <rFont val="Tahoma"/>
            <family val="2"/>
          </rPr>
          <t xml:space="preserve">De acuerdo con el contenido de la información seleccione alguna de las opciones para determinar el nivel de confidencialidad:
1) información pública
2) datos personales
3) afectación a la vida, la salud o la seguridad de una persona
4) secretos comerciales, industriales y profesionales
5) la defensa y seguridad nacional
6) la seguridad pública
7) las relaciones internacionales
8) la prevención, investigación y persecución de los delitos y las faltas disciplinarias
9) el debido proceso y la igualdad de las partes en los procesos judiciales
10) la administración efectiva de la justicia
11) los derechos de la infancia y la adolescencia
12) la estabilidad macroeconómica y financiera del país
13) la salud pública
14) opiniones o puntos de vista que forman parte del proceso deliberativo de los servidores públicos
</t>
        </r>
      </text>
    </comment>
    <comment ref="AG6" authorId="1" shapeId="0" xr:uid="{8CFE6757-1343-4CC8-8A6E-C9670C6C28F1}">
      <text>
        <r>
          <rPr>
            <sz val="9"/>
            <rFont val="Tahoma"/>
            <family val="2"/>
          </rPr>
          <t xml:space="preserve">Seleccione el nivel de acceso en cuanto a la información que maneja el activo así:
1) Público en general
2) Interno de la entidad
3) Procesos y dependencias
4) Alta dirección
5) Partes interesadas fuera de la entidad
</t>
        </r>
      </text>
    </comment>
    <comment ref="AH6" authorId="1" shapeId="0" xr:uid="{8F8945FB-7C2C-41C7-89DF-9BBC05D5B8F1}">
      <text>
        <r>
          <rPr>
            <sz val="9"/>
            <rFont val="Tahoma"/>
            <family val="2"/>
          </rPr>
          <t>Este campo no se diligencia por cuanto el cálculo es automático de acuerdo con la información seleccionada en los dos campos anteriores.</t>
        </r>
      </text>
    </comment>
    <comment ref="AI6" authorId="1" shapeId="0" xr:uid="{C70012D7-1D05-4072-9981-DBBD47B8E98D}">
      <text>
        <r>
          <rPr>
            <sz val="9"/>
            <rFont val="Tahoma"/>
            <family val="2"/>
          </rPr>
          <t xml:space="preserve">Seleccione de acuerdo con la repercusión que se podría generar por la pérdida de la integridad de la información (Tabla 6):
Bajo: La pérdida de la exactitud y completitud del activo de información y su gestión, no genera impacto negativo para el proceso evaluado o para los entes externos.
Medio: La pérdida de la exactitud y completitud del activo de información y su gestión puede conllevar un impacto negativo de índole legal o económica retrasar sus funciones, o generar pérdida de imagen moderado para el proceso evaluado.
Alto: La pérdida de la exactitud y completitud del activo de información y su gestión puede conllevar un impacto negativo de índole legal o económica, retrasar sus funciones o generar pérdidas de imagen severas para MINAMBIENTE o las partes interesadas.
</t>
        </r>
      </text>
    </comment>
    <comment ref="AJ6" authorId="1" shapeId="0" xr:uid="{DED8C96A-55D0-4879-9B05-2C40E499E109}">
      <text>
        <r>
          <rPr>
            <sz val="9"/>
            <rFont val="Tahoma"/>
            <family val="2"/>
          </rPr>
          <t>Este campo no se diligencia por cuanto el cálculo es automático de acuerdo con la información seleccionada en los dos campos anteriores.</t>
        </r>
      </text>
    </comment>
    <comment ref="AK6" authorId="1" shapeId="0" xr:uid="{C3FF95DC-581A-45C3-A8F7-F1BB8801C825}">
      <text>
        <r>
          <rPr>
            <sz val="9"/>
            <rFont val="Tahoma"/>
            <family val="2"/>
          </rPr>
          <t>Seleccione como afecta la perdida de disponibilidad del activo en la operación de la entidad (Tabla 5)
1) no aplica / no es relevante
2) es crítico para las operaciones internas
3) podría afectar la toma de decisiones
4) es crítico para el servicio hacia terceros
5) puede generar incumplimientos legales y reglamentarios.</t>
        </r>
      </text>
    </comment>
    <comment ref="AL6" authorId="1" shapeId="0" xr:uid="{34BA57FA-60A2-4D0E-AAFD-EE55C135B8ED}">
      <text>
        <r>
          <rPr>
            <sz val="9"/>
            <rFont val="Tahoma"/>
            <family val="2"/>
          </rPr>
          <t xml:space="preserve">Seleccione cual sería el tiempo de recuperación aceptable respecto al activo de información
1) 4 horas
2) 8 horas
3) 24 horas
4) 48 horas
5) 7 días
6) 14 días
7) 30 días
8) &gt;30 días
</t>
        </r>
      </text>
    </comment>
    <comment ref="AM6" authorId="1" shapeId="0" xr:uid="{F5C1ECC0-BC47-4C90-A473-E06F2B77F4E0}">
      <text>
        <r>
          <rPr>
            <sz val="9"/>
            <color indexed="81"/>
            <rFont val="Tahoma"/>
            <family val="2"/>
          </rPr>
          <t>Este campo no se diligencia por cuanto el cálculo es automático de acuerdo con la información seleccionada en los dos campos anteriores.</t>
        </r>
      </text>
    </comment>
    <comment ref="AW6" authorId="1" shapeId="0" xr:uid="{44D84381-A508-402C-99E4-E87E6435D183}">
      <text>
        <r>
          <rPr>
            <sz val="9"/>
            <color indexed="81"/>
            <rFont val="Tahoma"/>
            <family val="2"/>
          </rPr>
          <t>Este campo no se diligencia por cuanto el cálculo es automático de acuerdo con la información seleccionada en los dos campos anteriores.</t>
        </r>
      </text>
    </comment>
    <comment ref="AX6" authorId="1" shapeId="0" xr:uid="{D922AD72-BD87-44BD-9DE5-DA55600ACA7A}">
      <text>
        <r>
          <rPr>
            <sz val="9"/>
            <color indexed="81"/>
            <rFont val="Tahoma"/>
            <family val="2"/>
          </rPr>
          <t>Este campo no se diligencia por cuanto el cálculo es automático de acuerdo con la información seleccionada en los dos campos anteriores.</t>
        </r>
      </text>
    </comment>
    <comment ref="AY6" authorId="1" shapeId="0" xr:uid="{0248DFAC-3D61-410A-80D2-C9438C0CA251}">
      <text>
        <r>
          <rPr>
            <sz val="9"/>
            <color indexed="81"/>
            <rFont val="Tahoma"/>
            <family val="2"/>
          </rPr>
          <t>Este campo no se diligencia por cuanto el cálculo es automático de acuerdo con la información seleccionada en los dos campos anteriores.</t>
        </r>
      </text>
    </comment>
    <comment ref="AZ6" authorId="1" shapeId="0" xr:uid="{9D0E89BB-82D5-4FDC-8C67-C9EB9B06A595}">
      <text>
        <r>
          <rPr>
            <sz val="9"/>
            <color indexed="81"/>
            <rFont val="Tahoma"/>
            <family val="2"/>
          </rPr>
          <t>Este campo no se diligencia por cuanto el cálculo es automático de acuerdo con la información seleccionada en los dos campos anteriores.</t>
        </r>
      </text>
    </comment>
    <comment ref="BA6" authorId="1" shapeId="0" xr:uid="{A405D0DE-0CDC-45F1-B749-D110B1DC165C}">
      <text>
        <r>
          <rPr>
            <sz val="9"/>
            <color indexed="81"/>
            <rFont val="Tahoma"/>
            <family val="2"/>
          </rPr>
          <t>Este campo no se diligencia por cuanto el cálculo es automático de acuerdo con la información seleccionada en los dos campos anteriores.</t>
        </r>
      </text>
    </comment>
    <comment ref="BB6" authorId="1" shapeId="0" xr:uid="{241D2311-BAA9-43AA-B613-1C2B07E7253F}">
      <text>
        <r>
          <rPr>
            <sz val="9"/>
            <color indexed="81"/>
            <rFont val="Tahoma"/>
            <family val="2"/>
          </rPr>
          <t>Este campo no se diligencia por cuanto el cálculo es automático de acuerdo con la información seleccionada en los dos campos anteriores.</t>
        </r>
      </text>
    </comment>
    <comment ref="BC6" authorId="1" shapeId="0" xr:uid="{81F54A6F-2FAF-4353-96E6-41A02FDDF3EA}">
      <text>
        <r>
          <rPr>
            <b/>
            <sz val="9"/>
            <color indexed="81"/>
            <rFont val="Tahoma"/>
            <family val="2"/>
          </rPr>
          <t>Sin Reserva</t>
        </r>
        <r>
          <rPr>
            <sz val="9"/>
            <rFont val="Tahoma"/>
            <family val="2"/>
          </rPr>
          <t xml:space="preserve">: Si la información es entregable.
</t>
        </r>
        <r>
          <rPr>
            <b/>
            <sz val="9"/>
            <color indexed="81"/>
            <rFont val="Tahoma"/>
            <family val="2"/>
          </rPr>
          <t>Reserva Total</t>
        </r>
        <r>
          <rPr>
            <sz val="9"/>
            <rFont val="Tahoma"/>
            <family val="2"/>
          </rPr>
          <t xml:space="preserve">: Si toda la información no es entregable.
</t>
        </r>
        <r>
          <rPr>
            <b/>
            <sz val="9"/>
            <color indexed="81"/>
            <rFont val="Tahoma"/>
            <family val="2"/>
          </rPr>
          <t>Reserva Parcial</t>
        </r>
        <r>
          <rPr>
            <sz val="9"/>
            <rFont val="Tahoma"/>
            <family val="2"/>
          </rPr>
          <t xml:space="preserve">: si tiene algún tipo de reserva y se puede entregar.
</t>
        </r>
        <r>
          <rPr>
            <b/>
            <sz val="9"/>
            <color indexed="81"/>
            <rFont val="Tahoma"/>
            <family val="2"/>
          </rPr>
          <t>N/A</t>
        </r>
      </text>
    </comment>
    <comment ref="BD6" authorId="1" shapeId="0" xr:uid="{9EF48A7A-80E1-41E1-81AD-478AAE6F426A}">
      <text>
        <r>
          <rPr>
            <sz val="9"/>
            <rFont val="Tahoma"/>
            <family val="2"/>
          </rPr>
          <t>Se registra la fecha en la que se efectúa la calificación del activo de información como clasificado o reservado. Su incidencia radica en que esta calificación podrá modificarse cuando así se estime conveniente, caso en el cual deberá actualizarse el índice de información clasificada y reservada indicando la fecha de la nueva calificación.</t>
        </r>
      </text>
    </comment>
    <comment ref="BE6" authorId="1" shapeId="0" xr:uid="{6518F064-C88A-4C78-AE21-51B61B11B790}">
      <text>
        <r>
          <rPr>
            <sz val="9"/>
            <rFont val="Tahoma"/>
            <family val="2"/>
          </rPr>
          <t>Se registra el tiempo que cobija la clasificación o reserva del activo de información.</t>
        </r>
      </text>
    </comment>
    <comment ref="BF6" authorId="1" shapeId="0" xr:uid="{57804EBD-D8E4-46F8-8825-85D77A5632D9}">
      <text>
        <r>
          <rPr>
            <sz val="9"/>
            <rFont val="Tahoma"/>
            <family val="2"/>
          </rPr>
          <t>Se registra el nombre de la persona que identifico los activos de información del proceso.</t>
        </r>
      </text>
    </comment>
    <comment ref="BG6" authorId="1" shapeId="0" xr:uid="{D6E4E26B-03B3-484D-BCF2-6747CB548F61}">
      <text>
        <r>
          <rPr>
            <sz val="9"/>
            <rFont val="Tahoma"/>
            <family val="2"/>
          </rPr>
          <t xml:space="preserve">Se registra el nombre del responsable que aprueba los activos de información que para este caso corresponde al líder(es) del proceso.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Liliana Carolina Perilla Amaya</author>
    <author>Carlos Alberto Centeno Ramirez</author>
    <author>luisa</author>
    <author>Juan</author>
    <author>FAMILIA TORRES</author>
  </authors>
  <commentList>
    <comment ref="A1" authorId="0" shapeId="0" xr:uid="{E9AF7A43-5693-4FAF-B401-898DA0527713}">
      <text>
        <r>
          <rPr>
            <sz val="9"/>
            <color theme="1"/>
            <rFont val="Tahoma"/>
            <family val="2"/>
          </rPr>
          <t>Número consecutivo único que identifica al activo de información dentro del inventario.</t>
        </r>
      </text>
    </comment>
    <comment ref="B1" authorId="1" shapeId="0" xr:uid="{D41E243B-BA10-4EDD-895B-B5210D67EFED}">
      <text>
        <r>
          <rPr>
            <sz val="9"/>
            <rFont val="Tahoma"/>
            <family val="2"/>
          </rPr>
          <t>Nombre del proceso definido en el SIG al cual pertenece el activo de información.</t>
        </r>
      </text>
    </comment>
    <comment ref="C1" authorId="2" shapeId="0" xr:uid="{6B9DCE34-73BF-47AF-BC02-CE351655E5D0}">
      <text>
        <r>
          <rPr>
            <sz val="9"/>
            <rFont val="Tahoma"/>
            <family val="2"/>
          </rPr>
          <t>Es el nombre de la dependencia propietaria y por ende responsable de la producción de la información documentada conservada (documento de archivo - registro) o activo de información, en virtud del cumplimiento de sus funciones, procesos y procedimientos.
Además, está constituida por los competentes del trámite, administración, consulta y conservación durante su etapa de gestión.</t>
        </r>
      </text>
    </comment>
    <comment ref="D1" authorId="2" shapeId="0" xr:uid="{16A449AA-6C9F-4126-898F-84A4431431E8}">
      <text>
        <r>
          <rPr>
            <sz val="9"/>
            <rFont val="Tahoma"/>
            <family val="2"/>
          </rPr>
          <t>Nombre de la oficina o Grupo Interno de Trabajo que pertenece el activo de información.</t>
        </r>
      </text>
    </comment>
    <comment ref="E1" authorId="2" shapeId="0" xr:uid="{DA9AFE65-6158-4BC3-932A-FCA11C056517}">
      <text>
        <r>
          <rPr>
            <sz val="9"/>
            <rFont val="Tahoma"/>
            <family val="2"/>
          </rPr>
          <t>Nombre específico del activo de información.</t>
        </r>
      </text>
    </comment>
    <comment ref="F1" authorId="2" shapeId="0" xr:uid="{A923C14D-A538-46F9-8E34-BCD50C4B1BA7}">
      <text>
        <r>
          <rPr>
            <sz val="9"/>
            <rFont val="Tahoma"/>
            <family val="2"/>
          </rPr>
          <t xml:space="preserve">Información adicional en cuanto al contenido y detalle del activo. Esta descripción debe ser muy clara, de tal forma que permita entender el contenido del activo en el proceso o dependencia en la cual fue identificado. 
</t>
        </r>
      </text>
    </comment>
    <comment ref="G1" authorId="1" shapeId="0" xr:uid="{26F440EF-6929-4A2C-AE90-D423AD1EFDF8}">
      <text>
        <r>
          <rPr>
            <sz val="9"/>
            <rFont val="Tahoma"/>
            <family val="2"/>
          </rPr>
          <t>Se registra el tipo al cual pertenece el activo de Información, teniendo en cuenta las categorías establecidas en la tabla 2.</t>
        </r>
      </text>
    </comment>
    <comment ref="H1" authorId="3" shapeId="0" xr:uid="{59C43B6A-37E0-4C21-8E72-AD69E9541852}">
      <text>
        <r>
          <rPr>
            <sz val="9"/>
            <rFont val="Tahoma"/>
            <family val="2"/>
          </rPr>
          <t>Generalmente el dueño del activo es el líder del proceso o el jefe de una de las dependencias pertenecientes al proceso. Es un cargo, proceso, o grupo de trabajo que tiene la responsabilidad de garantizar que la información y los activos de información se clasifican adecuadamente, también define y revisa periódicamente las restricciones y autorizaciones de acceso.</t>
        </r>
      </text>
    </comment>
    <comment ref="I1" authorId="3" shapeId="0" xr:uid="{EAE00BB9-E0C4-49E7-BFB2-78340BFF5206}">
      <text>
        <r>
          <rPr>
            <sz val="9"/>
            <rFont val="Tahoma"/>
            <family val="2"/>
          </rPr>
          <t>Corresponde a la persona, proceso, oficina que realiza la custodia o control para el acceso al activo de información.</t>
        </r>
      </text>
    </comment>
    <comment ref="J1" authorId="2" shapeId="0" xr:uid="{4C3EBBD3-9178-4BB7-A387-57E58A0BBBCF}">
      <text>
        <r>
          <rPr>
            <sz val="9"/>
            <rFont val="Tahoma"/>
            <family val="2"/>
          </rPr>
          <t>Indicar si el activo se encuentra de forma física o electrónica
Ej. Físico: papel, Discos zip, discos duros, discos compactos, CD, DVD, cinta (video, casete, película, microfilm, entre otros), etc. Ej. Electrónico: carpetas digitales, aplicaciones, redes, correo electrónico, Intranet, Internet, etc. si el registro de la información o activo de información es recibido, almacenado y comunicado en medios electrónicos, y permanece en estos medios durante su ciclo vital.</t>
        </r>
      </text>
    </comment>
    <comment ref="K1" authorId="2" shapeId="0" xr:uid="{C0287282-CC5C-40FD-A43A-42E1ACE5DAFF}">
      <text>
        <r>
          <rPr>
            <sz val="9"/>
            <rFont val="Tahoma"/>
            <family val="2"/>
          </rPr>
          <t>Establece el idioma, lengua o dialecto en que se encuentra la información.</t>
        </r>
      </text>
    </comment>
    <comment ref="L1" authorId="4" shapeId="0" xr:uid="{17E4EEE8-E699-49FA-B495-FC4EB0B990E0}">
      <text>
        <r>
          <rPr>
            <sz val="9"/>
            <rFont val="Tahoma"/>
            <family val="2"/>
          </rPr>
          <t>Describe la ubicación física exacta del activo de información. Ej.: Archivo interno, Escritorio del Líder del proceso, Cuarto de almacenamiento.</t>
        </r>
      </text>
    </comment>
    <comment ref="M1" authorId="4" shapeId="0" xr:uid="{36A7A6D2-2F6C-47A2-BC58-FBB04E445C4F}">
      <text>
        <r>
          <rPr>
            <sz val="9"/>
            <rFont val="Tahoma"/>
            <family val="2"/>
          </rPr>
          <t xml:space="preserve">Describe la ubicación digital exacta del activo de información. Ej.: Correo electrónico, servidor de archivos, discos duros, almacenamiento en nube, OneDrive.
</t>
        </r>
      </text>
    </comment>
    <comment ref="N1" authorId="2" shapeId="0" xr:uid="{D641515C-2DD3-4A1E-ABAC-A943161CE0F8}">
      <text>
        <r>
          <rPr>
            <sz val="9"/>
            <rFont val="Tahoma"/>
            <family val="2"/>
          </rPr>
          <t xml:space="preserve">Se debe identificar la forma, tamaño o modo en la que se presenta la información o el activo de información o se permite su visualización o consulta, tales como: 
• Texto (incluye las extensiones .txt, .rtf, .pdf, entre otras).
• Hoja de cálculo (incluye las extensiones.xls, .xlt, .csv).
• Presentación (i incluye las extensiones ppt, .pps).
• Documento gráfico (incluye las extensiones.jpg, .gif, .png, .tif, .tiff, .ttf).
• Base de datos (incluye las extensiones.mdb, .sql).
• Audio (incluye las extensiones.wav, .mid, .mp3, .ogg).
• Video (incluye las extensiones mpeg, .avi, .mov).
• Animación (incluye las extensiones.swf).
• Compresión (incluye las extensiones.zip, .rar) 
• Web (incluye las extensiones HTML, PHP).
• Correo electrónico.
Nota: Si el documento es análogo se debe seleccionar no aplica (“N/A”)
</t>
        </r>
      </text>
    </comment>
    <comment ref="O1" authorId="2" shapeId="0" xr:uid="{02E1E167-383B-4E41-9717-5159CB430537}">
      <text>
        <r>
          <rPr>
            <sz val="9"/>
            <rFont val="Tahoma"/>
            <family val="2"/>
          </rPr>
          <t xml:space="preserve">Indicar si el documento de archivo (registro) se encuentra </t>
        </r>
        <r>
          <rPr>
            <b/>
            <sz val="9"/>
            <rFont val="Tahoma"/>
            <family val="2"/>
          </rPr>
          <t>DISPONIBLE</t>
        </r>
        <r>
          <rPr>
            <sz val="9"/>
            <rFont val="Tahoma"/>
            <family val="2"/>
          </rPr>
          <t xml:space="preserve"> (los usuarios pueden acceder a él en el lugar donde se ubica el documento original), </t>
        </r>
        <r>
          <rPr>
            <b/>
            <sz val="9"/>
            <rFont val="Tahoma"/>
            <family val="2"/>
          </rPr>
          <t>PUBLICADO</t>
        </r>
        <r>
          <rPr>
            <sz val="9"/>
            <rFont val="Tahoma"/>
            <family val="2"/>
          </rPr>
          <t xml:space="preserve"> (los usuarios pueden acceder en línea al documento, es decir, a través de la página web u otro medio habilitado para tal fin), o </t>
        </r>
        <r>
          <rPr>
            <b/>
            <sz val="9"/>
            <rFont val="Tahoma"/>
            <family val="2"/>
          </rPr>
          <t>DISPONIBLE</t>
        </r>
        <r>
          <rPr>
            <sz val="9"/>
            <rFont val="Tahoma"/>
            <family val="2"/>
          </rPr>
          <t xml:space="preserve"> Y </t>
        </r>
        <r>
          <rPr>
            <b/>
            <sz val="9"/>
            <rFont val="Tahoma"/>
            <family val="2"/>
          </rPr>
          <t>PUBLICADO</t>
        </r>
        <r>
          <rPr>
            <sz val="9"/>
            <rFont val="Tahoma"/>
            <family val="2"/>
          </rPr>
          <t xml:space="preserve"> (puede presentarse que el original del documento de archivo (registro) se encuentre disponible, pero que exista publicada una copia de este).</t>
        </r>
      </text>
    </comment>
    <comment ref="P1" authorId="3" shapeId="0" xr:uid="{62B5DFAE-F1A6-4024-B9A8-975FEEA81F66}">
      <text>
        <r>
          <rPr>
            <sz val="9"/>
            <rFont val="Tahoma"/>
            <family val="2"/>
          </rPr>
          <t>Incluir el link de consulta del documento de archivo (registro) en el caso en que se encuentre en línea, es decir, a través de la página web u otro medio habilitado para tal fin. De lo contrario escriba “NA”.</t>
        </r>
      </text>
    </comment>
    <comment ref="R1" authorId="1" shapeId="0" xr:uid="{09E040FF-50FA-450E-B34D-61C95DD9A794}">
      <text>
        <r>
          <rPr>
            <sz val="9"/>
            <rFont val="Tahoma"/>
            <family val="2"/>
          </rPr>
          <t>Tipo de origen del documento:
Interno: Cuando la información o el activo de información es generado por la entidad.
Externo: Cuando la información o el activo de información es generado por una persona natural o jurídica diferente a la entidad y hace parte de las actividades de esta.
Mixto: Cuando la información o el activo de información es generado por la entidad y por un externo</t>
        </r>
      </text>
    </comment>
    <comment ref="S1" authorId="1" shapeId="0" xr:uid="{056B59E2-FE4D-429A-9745-B240098C341C}">
      <text>
        <r>
          <rPr>
            <sz val="9"/>
            <rFont val="Tahoma"/>
            <family val="2"/>
          </rPr>
          <t>Seleccionar (SÍ/NO) si la información documentada conservada o el activo de información hacen parte de una agrupación documental. En caso afirmativo, diligenciar los campos serie y subserie.</t>
        </r>
      </text>
    </comment>
    <comment ref="T1" authorId="1" shapeId="0" xr:uid="{D9786F18-5D07-481D-931C-E3D35FDD39BB}">
      <text>
        <r>
          <rPr>
            <sz val="9"/>
            <rFont val="Tahoma"/>
            <family val="2"/>
          </rPr>
          <t xml:space="preserve">Registrar el nombre asignado en la tabla de retención documental para la serie. </t>
        </r>
      </text>
    </comment>
    <comment ref="U1" authorId="1" shapeId="0" xr:uid="{1F6CBC75-12AC-495D-A089-3101B14014D8}">
      <text>
        <r>
          <rPr>
            <sz val="9"/>
            <rFont val="Tahoma"/>
            <family val="2"/>
          </rPr>
          <t>Registrar el nombre asignado en la tabla de retención documental para la subserie.</t>
        </r>
      </text>
    </comment>
    <comment ref="V1" authorId="1" shapeId="0" xr:uid="{BC4931B8-AFED-412C-A11C-656F4C2E0B5F}">
      <text>
        <r>
          <rPr>
            <sz val="9"/>
            <rFont val="Tahoma"/>
            <family val="2"/>
          </rPr>
          <t>Registrar el nombre asignado en la tabla de retención documental para la subserie.</t>
        </r>
      </text>
    </comment>
    <comment ref="W1" authorId="1" shapeId="0" xr:uid="{6F5A689B-B753-4F44-B2DE-4BFF74BB4217}">
      <text>
        <r>
          <rPr>
            <sz val="9"/>
            <rFont val="Tahoma"/>
            <family val="2"/>
          </rPr>
          <t>Registrar el nombre asignado en la tabla de retención documental para la subserie.</t>
        </r>
      </text>
    </comment>
    <comment ref="X1" authorId="1" shapeId="0" xr:uid="{753879D4-7DEA-4A03-8A4F-46CBB50C19FD}">
      <text>
        <r>
          <rPr>
            <sz val="9"/>
            <rFont val="Tahoma"/>
            <family val="2"/>
          </rPr>
          <t>Seleccione SI/NO si el activo de información contiene datos personales en cualquiera de sus clasificaciones. De lo contrario seleccione “N/A”</t>
        </r>
      </text>
    </comment>
    <comment ref="Y1" authorId="1" shapeId="0" xr:uid="{AF893F50-DF6A-482B-B05A-E3E25F40B5E1}">
      <text>
        <r>
          <rPr>
            <sz val="9"/>
            <rFont val="Tahoma"/>
            <family val="2"/>
          </rPr>
          <t>Dato público: toda información personal que es de conocimiento libre y abierto para el público en general. Ejemplo: Número de identificación, apellidos, lugar y fecha de expedición del documento, etc.</t>
        </r>
      </text>
    </comment>
    <comment ref="Z1" authorId="1" shapeId="0" xr:uid="{355B786A-EE33-49B1-A6F0-1837DE1317DB}">
      <text>
        <r>
          <rPr>
            <sz val="9"/>
            <rFont val="Tahoma"/>
            <family val="2"/>
          </rPr>
          <t>Dato personal privado: toda información personal que tiene un conocimiento restringido, y en principio privado para el público en general. Ejemplo: Dirección de residencias y teléfono.</t>
        </r>
      </text>
    </comment>
    <comment ref="AA1" authorId="1" shapeId="0" xr:uid="{6F03EBA4-D762-497D-9B41-2685A1EC32B7}">
      <text>
        <r>
          <rPr>
            <sz val="9"/>
            <rFont val="Tahoma"/>
            <family val="2"/>
          </rPr>
          <t>Dato semiprivado: es semiprivado el dato que no tiene naturaleza íntima, reservada, ni pública y cuyo conocimiento o divulgación puede interesar no sólo a su titular sino a cierto sector o grupo de personas o a la sociedad en general. Ejemplo: Fecha y lugar de nacimiento.</t>
        </r>
      </text>
    </comment>
    <comment ref="AB1" authorId="1" shapeId="0" xr:uid="{F0C909F7-7A7C-495B-AC76-B5A6658759DE}">
      <text>
        <r>
          <rPr>
            <sz val="9"/>
            <rFont val="Tahoma"/>
            <family val="2"/>
          </rPr>
          <t xml:space="preserve">Datos sensibles: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r>
      </text>
    </comment>
    <comment ref="AC1" authorId="1" shapeId="0" xr:uid="{9C7DF998-5FBB-42B8-B243-3DF779B7D494}">
      <text>
        <r>
          <rPr>
            <sz val="9"/>
            <rFont val="Tahoma"/>
            <family val="2"/>
          </rPr>
          <t>Indique “SI o NO” cuenta con la autorización por parte del titular de los datos para su debido tratamiento.</t>
        </r>
      </text>
    </comment>
    <comment ref="AD1" authorId="1" shapeId="0" xr:uid="{FBD6F70F-1FB4-414F-84DF-76175AF41308}">
      <text>
        <r>
          <rPr>
            <sz val="9"/>
            <rFont val="Tahoma"/>
            <family val="2"/>
          </rPr>
          <t xml:space="preserve">La finalidad de la recolección mantiene la razón por la cual el dato  personal es capturado y mantenido, este debe servir para garantizar la autorización de tratamiento por parte del dueño de los datos personales. </t>
        </r>
      </text>
    </comment>
    <comment ref="AE1" authorId="1" shapeId="0" xr:uid="{14DAC4EC-2E7A-4070-868E-8C6D3ED59092}">
      <text>
        <r>
          <rPr>
            <sz val="9"/>
            <rFont val="Tahoma"/>
            <family val="2"/>
          </rPr>
          <t>Indique “SI o NO” la información contiene Datos Personales de Niños, Niñas o Adolescentes</t>
        </r>
      </text>
    </comment>
    <comment ref="AF1" authorId="1" shapeId="0" xr:uid="{DBB02DDB-9CC5-434D-9893-52D782740B4D}">
      <text>
        <r>
          <rPr>
            <sz val="9"/>
            <rFont val="Tahoma"/>
            <family val="2"/>
          </rPr>
          <t xml:space="preserve">De acuerdo con el contenido de la información seleccione alguna de las opciones para determinar el nivel de confidencialidad (Tabla 4)
1) información pública
2) datos personales
3) afectación a la vida, la salud o la seguridad de una persona
4) secretos comerciales, industriales y profesionales
5) la defensa y seguridad nacional
6) la seguridad pública
7) las relaciones internacionales
8) la prevención, investigación y persecución de los delitos y las faltas disciplinarias
9) el debido proceso y la igualdad de las partes en los procesos judiciales
10) la administración efectiva de la justicia
11) los derechos de la infancia y la adolescencia
12) la estabilidad macroeconómica y financiera del país
13) la salud pública
14) opiniones o puntos de vista que forman parte del proceso deliberativo de los servidores públicos
15) protección por una norma legal o constitucional de un tema diferente a los enunciados anteriormente
</t>
        </r>
      </text>
    </comment>
    <comment ref="AG1" authorId="1" shapeId="0" xr:uid="{DF6E7B4F-FEC7-4776-A60C-8566BD9BCD55}">
      <text>
        <r>
          <rPr>
            <sz val="9"/>
            <rFont val="Tahoma"/>
            <family val="2"/>
          </rPr>
          <t>Seleccione el nivel de acceso en cuanto a la información que maneja el activo así:
1) público en general
2) interno de la entidad
3) procesos
4) alta dirección</t>
        </r>
      </text>
    </comment>
    <comment ref="AH1" authorId="1" shapeId="0" xr:uid="{8F2AD807-0DD6-43FA-B557-A99CA3252EFD}">
      <text>
        <r>
          <rPr>
            <sz val="9"/>
            <rFont val="Tahoma"/>
            <family val="2"/>
          </rPr>
          <t>Este campo no se diligencia por cuanto el cálculo es automático de acuerdo con la información seleccionada en los dos campos anteriores.</t>
        </r>
      </text>
    </comment>
    <comment ref="AI1" authorId="1" shapeId="0" xr:uid="{D7D97989-0196-4EBB-8AF3-CD9C3C98E828}">
      <text>
        <r>
          <rPr>
            <sz val="9"/>
            <rFont val="Tahoma"/>
            <family val="2"/>
          </rPr>
          <t>Este campo no se diligencia por cuanto el cálculo es automático de acuerdo con la información seleccionada en los dos campos anteriores.</t>
        </r>
      </text>
    </comment>
    <comment ref="AJ1" authorId="1" shapeId="0" xr:uid="{9A1C1A95-78D6-4F88-80D0-B689789AF6BB}">
      <text>
        <r>
          <rPr>
            <sz val="9"/>
            <rFont val="Tahoma"/>
            <family val="2"/>
          </rPr>
          <t xml:space="preserve">Seleccione de acuerdo con la repercusión que se podría generar por la pérdida de la integridad de la información (Tabla 6):
Bajo: La pérdida de la exactitud y completitud del activo de información y su gestión, no genera impacto negativo para el proceso evaluado o para los entes externos.
Medio: La pérdida de la exactitud y completitud del activo de información y su gestión puede conllevar un impacto negativo de índole legal o económica retrasar sus funciones, o generar pérdida de imagen moderado para el proceso evaluado.
Alto: La pérdida de la exactitud y completitud del activo de información y su gestión puede conllevar un impacto negativo de índole legal o económica, retrasar sus funciones o generar pérdidas de imagen severas para MINAMBIENTE o las partes interesadas.
</t>
        </r>
      </text>
    </comment>
    <comment ref="AK1" authorId="1" shapeId="0" xr:uid="{30BD95C1-0965-4D3A-80F4-3A328C1039AA}">
      <text>
        <r>
          <rPr>
            <sz val="9"/>
            <rFont val="Tahoma"/>
            <family val="2"/>
          </rPr>
          <t>Seleccione como afecta la perdida de disponibilidad del activo en la operación de la entidad (Tabla 5)
1) no aplica / no es relevante
2) es crítico para las operaciones internas
3) podría afectar la toma de decisiones
4) es crítico para el servicio hacia terceros
5) puede generar incumplimientos legales y reglamentarios.</t>
        </r>
      </text>
    </comment>
    <comment ref="AL1" authorId="1" shapeId="0" xr:uid="{B578882A-3613-40E4-8415-C48F0D4A222E}">
      <text>
        <r>
          <rPr>
            <sz val="9"/>
            <rFont val="Tahoma"/>
            <family val="2"/>
          </rPr>
          <t xml:space="preserve">Seleccione cual sería el tiempo de recuperación aceptable respecto al activo de información
1) 4 horas
2) 8 horas
3) 24 horas
4) 48 horas
5) 7 días
6) 14 días
7) 30 días
8) &gt;30 días
</t>
        </r>
      </text>
    </comment>
    <comment ref="AM1" authorId="1" shapeId="0" xr:uid="{1A81C38C-B421-48EC-AA2E-19D95D878356}">
      <text>
        <r>
          <rPr>
            <sz val="9"/>
            <rFont val="Tahoma"/>
            <family val="2"/>
          </rPr>
          <t>Este campo no se diligencia por cuanto el cálculo es automático de acuerdo con la información seleccionada en los dos campos anteriores.</t>
        </r>
      </text>
    </comment>
    <comment ref="AS1" authorId="1" shapeId="0" xr:uid="{B313F921-A78C-4039-B602-73791BCAF675}">
      <text>
        <r>
          <rPr>
            <sz val="9"/>
            <rFont val="Tahoma"/>
            <family val="2"/>
          </rPr>
          <t>Sin reserva: Si la información es entregable.
Reserva total: Si toda la información no es entregable.
Reserva parcial: si tiene algún tipo de reserva y se puede entregar.</t>
        </r>
      </text>
    </comment>
    <comment ref="AT1" authorId="1" shapeId="0" xr:uid="{C94D5472-171B-40BC-88F2-48D6CE10DA17}">
      <text>
        <r>
          <rPr>
            <sz val="9"/>
            <rFont val="Tahoma"/>
            <family val="2"/>
          </rPr>
          <t>Se registra la fecha en la que se efectúa la calificación del activo de información como clasificado o reservado. Su incidencia radica en que esta calificación podrá modificarse cuando así se estime conveniente, caso en el cual deberá actualizarse el índice de información clasificada y reservada indicando la fecha de la nueva calificación.</t>
        </r>
      </text>
    </comment>
    <comment ref="AU1" authorId="1" shapeId="0" xr:uid="{64DC7EFB-E1B7-432A-BC50-7AFDDA4D0D4D}">
      <text>
        <r>
          <rPr>
            <sz val="9"/>
            <rFont val="Tahoma"/>
            <family val="2"/>
          </rPr>
          <t>Se registra el tiempo que cobija la clasificación o reserva del activo de información.</t>
        </r>
      </text>
    </comment>
    <comment ref="AV1" authorId="1" shapeId="0" xr:uid="{65EF24EE-6678-45A7-B366-5D98A10D69DF}">
      <text>
        <r>
          <rPr>
            <sz val="9"/>
            <rFont val="Tahoma"/>
            <family val="2"/>
          </rPr>
          <t>Se registra el nombre de la persona que identifico los activos de información del proceso.</t>
        </r>
      </text>
    </comment>
    <comment ref="AW1" authorId="1" shapeId="0" xr:uid="{417A9D60-F508-43FA-AB66-C427DF14A4AD}">
      <text>
        <r>
          <rPr>
            <sz val="9"/>
            <rFont val="Tahoma"/>
            <family val="2"/>
          </rPr>
          <t xml:space="preserve">Se registra el nombre del responsable que aprueba los activos de información que para este caso corresponde al líder(es) del proceso.  </t>
        </r>
      </text>
    </comment>
  </commentList>
</comments>
</file>

<file path=xl/sharedStrings.xml><?xml version="1.0" encoding="utf-8"?>
<sst xmlns="http://schemas.openxmlformats.org/spreadsheetml/2006/main" count="1145" uniqueCount="658">
  <si>
    <t xml:space="preserve">MINISTERIO DE AMBIENTE Y 
DESARROLLO SOSTENIBLE </t>
  </si>
  <si>
    <t>MATRIZ INVENTARIO DE ACTIVOS DE INFORMACIÓN - MINAMBIENTE</t>
  </si>
  <si>
    <r>
      <t>Proceso:</t>
    </r>
    <r>
      <rPr>
        <sz val="16"/>
        <rFont val="Arial Narrow"/>
        <family val="2"/>
      </rPr>
      <t xml:space="preserve"> Gestión de Servicios de Información y Soporte Tecnológico</t>
    </r>
  </si>
  <si>
    <t>VERSIÓN: 7</t>
  </si>
  <si>
    <r>
      <t>Vigencia:</t>
    </r>
    <r>
      <rPr>
        <sz val="14"/>
        <color rgb="FF000000"/>
        <rFont val="Arial Narrow"/>
        <family val="2"/>
      </rPr>
      <t xml:space="preserve"> 31/03/2023</t>
    </r>
  </si>
  <si>
    <r>
      <t xml:space="preserve">Código: </t>
    </r>
    <r>
      <rPr>
        <sz val="14"/>
        <rFont val="Arial Narrow"/>
        <family val="2"/>
      </rPr>
      <t>F-A-GTI-04</t>
    </r>
  </si>
  <si>
    <t xml:space="preserve">IDENTIFICACIÓN ACTIVOS DE INFORMACIÓN  </t>
  </si>
  <si>
    <t>CLASIFICACIÓN DOCUMENTAL</t>
  </si>
  <si>
    <t>FECHA DE ACTIVOS</t>
  </si>
  <si>
    <t>PROTECCIÓN DE DATOS PERSONALES (BASES DE DATOS - LEY 1581 DE 2012)</t>
  </si>
  <si>
    <t>VALORACIÓN DE LOS ACTIVOS DE INFORMACIÓN</t>
  </si>
  <si>
    <t>CLASIFICACIÓN DE ACTIVOS DE INFORMACION (LEY 1712 DE 2014).</t>
  </si>
  <si>
    <t>IDENTIFICACIÓN Y APROBACIÓN DE LOS ACTIVOS DE INFORMACIÓN</t>
  </si>
  <si>
    <t>CONFIDENCIALIDAD</t>
  </si>
  <si>
    <t>INTEGRIDAD</t>
  </si>
  <si>
    <t>DISPONIBILIDAD</t>
  </si>
  <si>
    <t>Id</t>
  </si>
  <si>
    <t>Proceso</t>
  </si>
  <si>
    <t>Dependencia</t>
  </si>
  <si>
    <t>Oficina o Grupo Interno de Trabajo</t>
  </si>
  <si>
    <t>Nombre del Activo de Información</t>
  </si>
  <si>
    <t>Descripción del Activo de Información</t>
  </si>
  <si>
    <t>Tipo de Activo</t>
  </si>
  <si>
    <t>Propietario del Activo</t>
  </si>
  <si>
    <t>Custodio del Activo</t>
  </si>
  <si>
    <t>Medio de Conservación o Soporte</t>
  </si>
  <si>
    <t>Idioma</t>
  </si>
  <si>
    <t>Ubicación del Activo (Ubicación Física)</t>
  </si>
  <si>
    <t>Ubicación del Activo (Ubicación digital)</t>
  </si>
  <si>
    <t>Formato de Presentación de la Información</t>
  </si>
  <si>
    <t>Información Publicada/Disponible</t>
  </si>
  <si>
    <t>Enlace de Publicación (Link)</t>
  </si>
  <si>
    <t>Frecuencia de actualización</t>
  </si>
  <si>
    <t>Tipo de Origen</t>
  </si>
  <si>
    <t>¿Cuenta con Clasificación Documental?</t>
  </si>
  <si>
    <t>Serie</t>
  </si>
  <si>
    <t>Subserie</t>
  </si>
  <si>
    <t>Fecha de ingreso del activo
(DD/MM/AAAA)</t>
  </si>
  <si>
    <t>Fecha de salida del activo
(DD/MM/AAAA)</t>
  </si>
  <si>
    <t>¿Contiene datos personales?</t>
  </si>
  <si>
    <t>Público</t>
  </si>
  <si>
    <t>Privado</t>
  </si>
  <si>
    <t>Semiprivado</t>
  </si>
  <si>
    <t>Sensibles</t>
  </si>
  <si>
    <t>Datos de Niños, Niñas o Adolescentes</t>
  </si>
  <si>
    <t>¿Cuenta con la autorización para el tratamiento de los datos personales?</t>
  </si>
  <si>
    <t>Finalidad de la recolección de los datos personales</t>
  </si>
  <si>
    <t>¿El Activo almacena información relacionada con?</t>
  </si>
  <si>
    <t>¿Cómo determina el nivel de acceso en cuanto a la información que maneja el activo?</t>
  </si>
  <si>
    <t>Valoración Confidencialidad</t>
  </si>
  <si>
    <t>¿Qué impacto se produce por la pérdida de la integridad de este activo de información?</t>
  </si>
  <si>
    <t>Valoración Integridad</t>
  </si>
  <si>
    <t>¿La pérdida de disponibilidad cómo afecta el activo de información?</t>
  </si>
  <si>
    <t>¿El tiempo máximo de indisponibilidad del activo de información es?</t>
  </si>
  <si>
    <t>Valoración Disponibilidad</t>
  </si>
  <si>
    <t>VALORACIÓN DE CONFIDENCIALIDAD DOCUMENTOS</t>
  </si>
  <si>
    <t>NUMERO CONFIDENCIALIDAD INFORMACION</t>
  </si>
  <si>
    <t>VALORACIÓN DE CONFIDENCIALIDAD NIVEL DE ACCESO</t>
  </si>
  <si>
    <t>NUMERO CONFIDENCIALIDAD OTROS ACTIVOS</t>
  </si>
  <si>
    <t>VALORACIÓN # DE DISPONIBILIDAD</t>
  </si>
  <si>
    <t>DESCRIPTOR DE DISPONIBILIDAD</t>
  </si>
  <si>
    <t>Valoración de Confidencialidad</t>
  </si>
  <si>
    <t>Valoración de Integridad</t>
  </si>
  <si>
    <t>Valoración de Disponibilidad</t>
  </si>
  <si>
    <t>Nivel de Criticidad</t>
  </si>
  <si>
    <t>Clasificacion de la información</t>
  </si>
  <si>
    <t>Etiquetado</t>
  </si>
  <si>
    <t>Objeto Legítimo de la Excepción</t>
  </si>
  <si>
    <t>Fundamento Legal o Constitucional</t>
  </si>
  <si>
    <t>Fundamento Jurídico de la Excepción</t>
  </si>
  <si>
    <t>Excepción total o parcial</t>
  </si>
  <si>
    <t>Fecha de la calificación
(DD/MM/AAAA)</t>
  </si>
  <si>
    <t>Plazo de la clasificacion o reserva</t>
  </si>
  <si>
    <t>Nombre del Funcionario/Contrastista que identificó los activos de información</t>
  </si>
  <si>
    <t>Indique el nombre del responsable (líder) del proceso o dependencia, que aprobó los activos de información</t>
  </si>
  <si>
    <t xml:space="preserve">       </t>
  </si>
  <si>
    <t>1) no aplica / no es relevante</t>
  </si>
  <si>
    <t>Contiene Datos Personales de Niños, Niñas o Adolescentes</t>
  </si>
  <si>
    <t>¿Que impacto se produce por la pérdida de la integridad de este activo de información?</t>
  </si>
  <si>
    <t>Clasificación de la información</t>
  </si>
  <si>
    <t>Fecha de la calificación</t>
  </si>
  <si>
    <t>Plazo de la clasificación o reserva</t>
  </si>
  <si>
    <t>Nombre del Funcionario/Contratista que identificó los activos de información</t>
  </si>
  <si>
    <t>Nombre del responsable del proceso o dependencia que aprobó los activos de Información</t>
  </si>
  <si>
    <t>CONTROLES</t>
  </si>
  <si>
    <t>Se Genera Automáticamente</t>
  </si>
  <si>
    <t>P_01_Gestión_Integrada_del_Portafolio_de_Planes_Programas_y_Proyectos</t>
  </si>
  <si>
    <t>Grupo de Comunicaciones</t>
  </si>
  <si>
    <t>Información</t>
  </si>
  <si>
    <t>Ambos</t>
  </si>
  <si>
    <t>Inglés</t>
  </si>
  <si>
    <t>Escritorio líder del proceso</t>
  </si>
  <si>
    <t>Computador líder del proceso</t>
  </si>
  <si>
    <t>API</t>
  </si>
  <si>
    <t>Disponible</t>
  </si>
  <si>
    <t>Diario</t>
  </si>
  <si>
    <t>Interno</t>
  </si>
  <si>
    <t>Si</t>
  </si>
  <si>
    <t>Campo Manual</t>
  </si>
  <si>
    <t>Campo Fecha</t>
  </si>
  <si>
    <t>SI</t>
  </si>
  <si>
    <t>1.	Recolección, almacenamiento, uso, circulación y supresión, para cumplimiento de las funciones de la Entidad.</t>
  </si>
  <si>
    <t>1) información pública</t>
  </si>
  <si>
    <t>1) Público en general</t>
  </si>
  <si>
    <t>Automático</t>
  </si>
  <si>
    <t>Información cuya pérdida de exactitud y completitud puede conllevar un impacto negativo severo.</t>
  </si>
  <si>
    <t>Automático (Alto Medio Bajo)</t>
  </si>
  <si>
    <t>1) 4 horas</t>
  </si>
  <si>
    <t>Reserva Total</t>
  </si>
  <si>
    <t>N/A</t>
  </si>
  <si>
    <t>A 5.1 Asignar por parte de la alta dirección los recursos físicos, financieros, humanos, tecnológicos</t>
  </si>
  <si>
    <t>P_02_Administración_del_Sistema_Integrado_de_Gestión</t>
  </si>
  <si>
    <t>Dirección de Bosques, Biodiversidad y Servicios Ecosistémicos</t>
  </si>
  <si>
    <t>Software</t>
  </si>
  <si>
    <t>Digital</t>
  </si>
  <si>
    <t>Español</t>
  </si>
  <si>
    <t>Escritorio Jefe/director/coordinador</t>
  </si>
  <si>
    <t>Computador Jefe/director/coordinador</t>
  </si>
  <si>
    <t>Base de datos</t>
  </si>
  <si>
    <t>Publicado</t>
  </si>
  <si>
    <t>Semanal</t>
  </si>
  <si>
    <t>Externo</t>
  </si>
  <si>
    <t>No</t>
  </si>
  <si>
    <t>NO</t>
  </si>
  <si>
    <t>2.	Desarrollar los estudios previos y procesos de selección para la contratación oficial del Ministerio destinada a garantizar el funcionamiento de la entidad.</t>
  </si>
  <si>
    <t>2) datos personales</t>
  </si>
  <si>
    <t>2) Interno de la entidad</t>
  </si>
  <si>
    <t>Información cuya pérdida de exactitud y completitud puede conllevar un impacto negativo.</t>
  </si>
  <si>
    <t>2) es crítico para las operaciones internas</t>
  </si>
  <si>
    <t>2) 8 horas</t>
  </si>
  <si>
    <t>Reserva Parcial</t>
  </si>
  <si>
    <t>1 Año</t>
  </si>
  <si>
    <t>A 5.1 Inclusión de acuerdos de confidencialidad con terceros.</t>
  </si>
  <si>
    <t>P_03_Gestión_Estratégica_de_Tecnologías_de_la_Información</t>
  </si>
  <si>
    <t>Grupo de Gestión de Biodiversidad</t>
  </si>
  <si>
    <t>Hardware</t>
  </si>
  <si>
    <t>Físico</t>
  </si>
  <si>
    <t xml:space="preserve">Francés </t>
  </si>
  <si>
    <t xml:space="preserve">Archivo Central </t>
  </si>
  <si>
    <t>Pagina web Minambiente</t>
  </si>
  <si>
    <t xml:space="preserve">BWF </t>
  </si>
  <si>
    <t>Disponible y Publicado</t>
  </si>
  <si>
    <t>Mensual</t>
  </si>
  <si>
    <t>Mixto</t>
  </si>
  <si>
    <t>3.	Realizar la selección, contratación y/o vinculación de servidores públicos y contratistas de prestación de servicios de la entidad.</t>
  </si>
  <si>
    <t>3) afectación a la vida, la salud o la seguridad de una persona</t>
  </si>
  <si>
    <t>3) Procesos y dependencias</t>
  </si>
  <si>
    <t>Información cuya pérdida de exactitud y completitud conlleva un impacto no significativo para la entidad o entes externos. </t>
  </si>
  <si>
    <t>3) podría afectar la toma de decisiones</t>
  </si>
  <si>
    <t>3) 24 horas</t>
  </si>
  <si>
    <t>Sin Reserva</t>
  </si>
  <si>
    <t>2 Años</t>
  </si>
  <si>
    <t>A 5.1 Actualización de las políticas de seguridad acorde con las necesidades de la entidad.</t>
  </si>
  <si>
    <t>P_04_Gestión_de_Comunicación_Estratégica</t>
  </si>
  <si>
    <t>Grupo de Recursos Genéticos</t>
  </si>
  <si>
    <t>Servicios</t>
  </si>
  <si>
    <t>Archivo de consulta proceso</t>
  </si>
  <si>
    <t xml:space="preserve">Disco duro externo </t>
  </si>
  <si>
    <t xml:space="preserve">CGM  </t>
  </si>
  <si>
    <t>Bimensual</t>
  </si>
  <si>
    <t>4.	Formular, ejecutar y evaluar los programas de salud ocupacional y planes de atención a emergencias.</t>
  </si>
  <si>
    <t>4) secretos comerciales, industriales y profesionales</t>
  </si>
  <si>
    <t>4) Alta dirección</t>
  </si>
  <si>
    <t>4) es crítico para el servicio hacia terceros</t>
  </si>
  <si>
    <t>4) 48 horas</t>
  </si>
  <si>
    <t>3 Años</t>
  </si>
  <si>
    <t>A 6.1 Asignación de roles y responsabilidades frente a la gestión del SGSI</t>
  </si>
  <si>
    <t>P_05_Negociación_Internacional_Recursos_de_Cooperación_y_Banca</t>
  </si>
  <si>
    <t>Grupo de Gestión Integral de Bosques y Reservas Forestales Nacionales</t>
  </si>
  <si>
    <t>Infraestructura física</t>
  </si>
  <si>
    <t>Centro de Computo</t>
  </si>
  <si>
    <t xml:space="preserve">File Server </t>
  </si>
  <si>
    <t>CSV</t>
  </si>
  <si>
    <t>Trimestral</t>
  </si>
  <si>
    <t xml:space="preserve">5.	Mantener actualizada la historia laboral, registros de nómina de funcionarios, programas de bienestar y/o planificación de actividades institucionales del Ministerio, para el titular y sus beneficiarios (núcleo familiar) </t>
  </si>
  <si>
    <t>5) la defensa y seguridad nacional</t>
  </si>
  <si>
    <t>5) Partes interesadas fuera de la entidad</t>
  </si>
  <si>
    <t>5) puede generar incumplimientos legales y reglamentarios</t>
  </si>
  <si>
    <t>5) 7 días</t>
  </si>
  <si>
    <t>4 Años</t>
  </si>
  <si>
    <t>A 6.1 Conformar el equipo de seguridad de la información de forma independiente a la Oficina TIC.</t>
  </si>
  <si>
    <t>P_06_Formulación_y_Seguimiento_de_Políticas_Públicas_Ambientales</t>
  </si>
  <si>
    <t>Dirección de Asuntos Ambientales, Sectorial y Urbana</t>
  </si>
  <si>
    <t>Recurso Humano</t>
  </si>
  <si>
    <t>Archivo de gestión del proceso</t>
  </si>
  <si>
    <t xml:space="preserve">Repositorio nube </t>
  </si>
  <si>
    <t xml:space="preserve">dBase </t>
  </si>
  <si>
    <t>Cuatrimestral</t>
  </si>
  <si>
    <t>6.	Atender y resolver peticiones, quejas, reclamos y sugerencias.</t>
  </si>
  <si>
    <t>6) la seguridad pública</t>
  </si>
  <si>
    <t>6) 14 días</t>
  </si>
  <si>
    <t>5 Años</t>
  </si>
  <si>
    <t>A 6.1 Reportar a las autoridades competentes de acuerdo con sus competencias.</t>
  </si>
  <si>
    <t>P_07_Instrumentación_Ambiental</t>
  </si>
  <si>
    <t>Grupo de Gestión Ambiental Urbana</t>
  </si>
  <si>
    <t>Bases de datos personales</t>
  </si>
  <si>
    <t>Secretaria</t>
  </si>
  <si>
    <t>Servidor de copias de respaldo</t>
  </si>
  <si>
    <t>DXF</t>
  </si>
  <si>
    <t>Semestral</t>
  </si>
  <si>
    <t>7.	Mantener la evidencia de los eventos y sensibilización realizados, audiencias de adjudicación de contratos, reuniones internas y externas</t>
  </si>
  <si>
    <t>7) las relaciones internacionales</t>
  </si>
  <si>
    <t>7) 30 días</t>
  </si>
  <si>
    <t>6 Años</t>
  </si>
  <si>
    <t xml:space="preserve">A 6.1 Propender en el fortalecimiento de las alianzas estratégicas para la generación de grupos de valor que permitan el intercambio de información </t>
  </si>
  <si>
    <t>P_08_Gestión_del_Desarrollo_Sostenible</t>
  </si>
  <si>
    <t>Grupo de Sostenibilidad de los Sectores Productivos</t>
  </si>
  <si>
    <t>Infraestructura crítica cibernética</t>
  </si>
  <si>
    <t>Expediente del contrato</t>
  </si>
  <si>
    <t>Correo electrónico</t>
  </si>
  <si>
    <t xml:space="preserve">EML </t>
  </si>
  <si>
    <t>Anual</t>
  </si>
  <si>
    <t>8.	Efectuar la convocatoria y generar evidencia de la realización de sesiones de rendición de cuentas y participación ciudadana</t>
  </si>
  <si>
    <t>8) la prevención, investigación y persecución de los delitos y las faltas disciplinarias</t>
  </si>
  <si>
    <t>8) &gt;30 días</t>
  </si>
  <si>
    <t>7 Años</t>
  </si>
  <si>
    <t>A.6.2 Seguimiento y control sobre las conexiones virtuales (VPN)</t>
  </si>
  <si>
    <t>P_09_Servicio_al_Ciudadano</t>
  </si>
  <si>
    <t>Grupo de Sustancias Químicas y Desechos Peligrosos UTO</t>
  </si>
  <si>
    <t>GZIP</t>
  </si>
  <si>
    <t>Permanente</t>
  </si>
  <si>
    <t>9.	Medir y realizar seguimiento a los niveles de satisfacción de los usuarios de los servicios del Ministerio a través de encuestas</t>
  </si>
  <si>
    <t>9) el debido proceso y la igualdad de las partes en los procesos judiciales</t>
  </si>
  <si>
    <t>8 Años</t>
  </si>
  <si>
    <t>A.6.2 Seguimiento y control sobre el software instalado</t>
  </si>
  <si>
    <t>P_10_Gestión_Financiera</t>
  </si>
  <si>
    <t>Dirección de Gestión Integral del Recurso Hídrico</t>
  </si>
  <si>
    <t>HTML (Página Web)</t>
  </si>
  <si>
    <t>Bajo Demanda</t>
  </si>
  <si>
    <t>10.	Registrar o autorizar el ingreso a las instalaciones de la entidad o cualquier dependencia interna que así lo requiera.</t>
  </si>
  <si>
    <t>10) la administración efectiva de la justicia</t>
  </si>
  <si>
    <t>9 Años</t>
  </si>
  <si>
    <t>A.6.2 Verificación y seguimiento de actualización del antivirus</t>
  </si>
  <si>
    <t>P_11_Gestión_Administrativa_Comisiones_y_Apoyo_Logístico</t>
  </si>
  <si>
    <t>Grupo de Fortalecimiento y Gobernanza del Agua</t>
  </si>
  <si>
    <t>JPEG</t>
  </si>
  <si>
    <t>11.	Registrar información relacionada para la gestión financiera de los proveedores</t>
  </si>
  <si>
    <t>11) los derechos de la infancia y la adolescencia</t>
  </si>
  <si>
    <t>10 Años</t>
  </si>
  <si>
    <t>A.7.1 Definir claramente los requerimientos acorde con las necesidades de la entidad y propender por su comprensión.</t>
  </si>
  <si>
    <t>P_12_Gestión_Documental</t>
  </si>
  <si>
    <t>Grupo de Administración del Recurso Hídrico</t>
  </si>
  <si>
    <t>JPG</t>
  </si>
  <si>
    <t>12.	Mantener la evidencia de las reuniones realizadas como parte de la gestión del Ministerio.</t>
  </si>
  <si>
    <t>12) la estabilidad macroeconómica y financiera del país</t>
  </si>
  <si>
    <t>11 Años</t>
  </si>
  <si>
    <t xml:space="preserve">A.7.1.1 Verificar los requerimientos mínimos que debe cumplir el contratista/empleado para la ejecución de sus obligaciones acorde con la idoneidad requerida. </t>
  </si>
  <si>
    <t>P_13_Administración_del_Talento_Humano</t>
  </si>
  <si>
    <t>Grupo de Planificación de Cuencas</t>
  </si>
  <si>
    <t>JSON</t>
  </si>
  <si>
    <t>13.	Gestión de comisiones de los funcionarios y contratistas de la entidad.</t>
  </si>
  <si>
    <t>13) la salud pública</t>
  </si>
  <si>
    <t>12 Años</t>
  </si>
  <si>
    <t>A.7.1.2 Suscribir acuerdos de confidencialidad sobre las responsabilidades del SGSI</t>
  </si>
  <si>
    <t>P_14_Gestión_Jurídica</t>
  </si>
  <si>
    <t>Dirección de Asuntos Marinos Costeros y Recursos Acuáticos</t>
  </si>
  <si>
    <t>KML</t>
  </si>
  <si>
    <t>14.	Atención de servicios prestados por la entidad</t>
  </si>
  <si>
    <t>14) opiniones o puntos de vista que forman parte del proceso deliberativo de los servidores públicos</t>
  </si>
  <si>
    <t>13 Años</t>
  </si>
  <si>
    <t>A.7.2 Asegurarse de que los empleados y contratistas tomen conciencia de sus responsabilidades de seguridad de la información y las cumplan mediante estrategias de supervisión.</t>
  </si>
  <si>
    <t>P_15_Contratación</t>
  </si>
  <si>
    <t>Grupo de Ordenamiento Ambiental del Territorio y Gestión Sostenible de la Biodiversidad Costera y Marina</t>
  </si>
  <si>
    <t>KML-KMZ</t>
  </si>
  <si>
    <t>15.	Cumplimiento a las obligaciones contraídas por la entidad con el Titular de la Información, con relación al pago de honorarios, salarios, prestaciones sociales y demás retribuciones consagradas en el contrato de prestación de servicios y/o de trabajo o según lo disponga la ley.</t>
  </si>
  <si>
    <t>14 Años</t>
  </si>
  <si>
    <t xml:space="preserve">A.7.2.1 Divulgación y apropiación del Manual de Seguridad de la Información </t>
  </si>
  <si>
    <t>P_16_Gestión_de_Servicios_de_Información_y_Soporte_Tecnológico</t>
  </si>
  <si>
    <t xml:space="preserve">Grupo de Gestión de Riesgo, Información y Participación Comunitaria Marino Costera </t>
  </si>
  <si>
    <t xml:space="preserve">Maildir </t>
  </si>
  <si>
    <t>16.	Caracterización de ciudadanos y grupos de interés.</t>
  </si>
  <si>
    <t>15 Años</t>
  </si>
  <si>
    <t>A.7.2.2 Ejecutar periódicamente campañas de sensibilización asociadas al SGSI</t>
  </si>
  <si>
    <t>P_17_Gestión_Disciplinaria</t>
  </si>
  <si>
    <t>Dirección de Ordenamiento Ambiental Territorial y Sistema Nacional Ambiental SINA</t>
  </si>
  <si>
    <t xml:space="preserve">MBOX </t>
  </si>
  <si>
    <t>17.	Adelantar estrategias de mejoramiento en la prestación del servicio</t>
  </si>
  <si>
    <t>80 Años</t>
  </si>
  <si>
    <t xml:space="preserve">A.7.3.1 Garantizar la entrega de la información vital mediante los acuerdos previamente formalizados con los responsables y el aseguramiento de la misma corresponderá al líder o supervisor. </t>
  </si>
  <si>
    <t>P_18_Evaluación_Independiente</t>
  </si>
  <si>
    <t>Subdirección de Educación y Participación</t>
  </si>
  <si>
    <t xml:space="preserve">MNG </t>
  </si>
  <si>
    <t>18.	Alimentar los Sistemas de Información con que cuenta la Entidad.</t>
  </si>
  <si>
    <t>A.8.1. Realizar la actualización periódica de los activos de información con los respectivos responsables.</t>
  </si>
  <si>
    <t>Dirección de Cambio Climático y Gestión del Riesgo</t>
  </si>
  <si>
    <t xml:space="preserve">MP3 </t>
  </si>
  <si>
    <t>19.	Alimentar Sistemas de Información Nacionales y Territoriales como SIGEP, SIDEAP, SECOP, SECOPII, Hacendarios, etc.</t>
  </si>
  <si>
    <t>A.8.1 Mantener el control de los activos de información (Asignación y devolución de los mismos) mediante el inventario actualizado.</t>
  </si>
  <si>
    <t>Grupo de Adaptación al Cambio Climático</t>
  </si>
  <si>
    <t>ODF</t>
  </si>
  <si>
    <t>20.	Realizar tratamiento de datos a nivel de interoperabilidad con otras entidades con ocasión del cumplimiento de sus funciones, utilizando los datos suministrados por los titulares de los datos personales.</t>
  </si>
  <si>
    <t>A.8.2 Realizar la actualización de los activos de información con los dueños del proceso a fin de garantizar su clasificación y posterior análisis de protección.</t>
  </si>
  <si>
    <t>Grupo de Mitigación del Cambio Climático</t>
  </si>
  <si>
    <t xml:space="preserve">Office OpenXML </t>
  </si>
  <si>
    <t>21.N/A</t>
  </si>
  <si>
    <t xml:space="preserve">A.8.2 Contar con el apoyo permanente de la Oficina Asesora Jurídica del Ministerio para la clasificación de los activos en función de los requisitos legales. </t>
  </si>
  <si>
    <t>Grupo Gestión Integral del Riesgo</t>
  </si>
  <si>
    <t>OOXML</t>
  </si>
  <si>
    <t>A.8.2 Contar con el apoyo permanente de la Oficina de Gestión Documental del Ministerio para clasificar la información acorde con las tablas de gestión documental.</t>
  </si>
  <si>
    <t>Secretaria General</t>
  </si>
  <si>
    <t>OpenDocument</t>
  </si>
  <si>
    <t xml:space="preserve">A 8.3 Establecer los lineamientos para la correcta gestión y uso de los medios removibles </t>
  </si>
  <si>
    <t xml:space="preserve">Grupo de Talento Humano </t>
  </si>
  <si>
    <t>Papel</t>
  </si>
  <si>
    <t>A 8.3 El uso de medios removibles de almacenamiento solamente es autorizado a los funcionarios, contratistas y demás terceros con el aval del Jefe inmediato,.</t>
  </si>
  <si>
    <t>Unidad Coordinadora para el Gobierno Abierto</t>
  </si>
  <si>
    <t>PDF</t>
  </si>
  <si>
    <t xml:space="preserve">A 9.1 Aplicación y seguimiento de las políticas de red para los usuarios internos y externos de la entidad. </t>
  </si>
  <si>
    <t>Grupo de Control Interno Disciplinario</t>
  </si>
  <si>
    <t xml:space="preserve">PNG </t>
  </si>
  <si>
    <t>A 9.1 Control y seguimiento de las políticas de red a través de la herramienta de gestión de servicios de TI.</t>
  </si>
  <si>
    <t>Grupo de Contratos</t>
  </si>
  <si>
    <t>RDF-XML</t>
  </si>
  <si>
    <t>A 9.2 Control de registro y cancelación de usuarios mediante el directorio activo y la herramienta de gestión de servicios de TI.</t>
  </si>
  <si>
    <t>Subdirección Administrativa y Financiera</t>
  </si>
  <si>
    <t>SHP</t>
  </si>
  <si>
    <t>A 9.2 Control de retiros de acceso mediante la herramienta de gestión de servicios de TI.</t>
  </si>
  <si>
    <t>Grupo de Servicios Administrativos</t>
  </si>
  <si>
    <t xml:space="preserve">SIARD </t>
  </si>
  <si>
    <t>A 9.3 Asignación de permisos de usuarios por perfiles</t>
  </si>
  <si>
    <t>Grupo de Gestión Documental</t>
  </si>
  <si>
    <t>SPARQL</t>
  </si>
  <si>
    <t>A 9.4 Establecer privilegios de acceso a los usuarios</t>
  </si>
  <si>
    <t>Grupo Central de Cuentas y Contabilidad</t>
  </si>
  <si>
    <t>SQL</t>
  </si>
  <si>
    <t>A 9.4 Asignación de permisos de acuerdo con las necesidades. Esta asignación deberá realizarse de acuerdo con la aprobación del jefe inmediato con su debida justificación.</t>
  </si>
  <si>
    <t>Grupo de Tesorería</t>
  </si>
  <si>
    <t xml:space="preserve">SVG </t>
  </si>
  <si>
    <t>A 9.4 Identificar y auditar los accesos realizados mediante logs de auditoria</t>
  </si>
  <si>
    <t>Grupo de Comisiones y Apoyo Logístico</t>
  </si>
  <si>
    <t xml:space="preserve">Texto Plano </t>
  </si>
  <si>
    <t>A 9.4 Asignación y configuración de contraseñas de acceso seguras.</t>
  </si>
  <si>
    <t>Grupo de Presupuesto</t>
  </si>
  <si>
    <t>TIFF</t>
  </si>
  <si>
    <t>A 9.4 Centralizar los códigos fuentes de las aplicaciones en el repositorio dispuesto por la entidad.</t>
  </si>
  <si>
    <t>Oficina de Asuntos Internacionales</t>
  </si>
  <si>
    <t>TMX</t>
  </si>
  <si>
    <t>A.11 Restricción de ingreso físico al personal no autorizado</t>
  </si>
  <si>
    <t>Oficina de Negocios Verdes Sostenibles</t>
  </si>
  <si>
    <t>WAVE</t>
  </si>
  <si>
    <t>A.11 Evitar accesos no necesarios. En caso de ser estrictamente necesario el ingreso a las áreas sensible como datacenter se debe llevar el respectivo registro</t>
  </si>
  <si>
    <t>Grupo de análisis económicos para la sostenibilidad</t>
  </si>
  <si>
    <t>WMS</t>
  </si>
  <si>
    <t>A.11 Medidas de control de presencia (Sistemas de videovigilancia)</t>
  </si>
  <si>
    <t>Grupo de competitividad y Promoción de Negocios Sostenibles</t>
  </si>
  <si>
    <t>XLS</t>
  </si>
  <si>
    <t xml:space="preserve">A 11. Mantenimiento y soporte de los equipos de respaldo </t>
  </si>
  <si>
    <t>Oficina Asesora de Planeación</t>
  </si>
  <si>
    <t>XLS -PDF</t>
  </si>
  <si>
    <t xml:space="preserve">A 11. Incluir los requerimientos necesarios dentro de los acuerdos internos y externos para el  trabajo en áreas seguras </t>
  </si>
  <si>
    <t>Grupo de apoyo técnico, evaluación y seguimiento a proyectos de inversión del Sector Ambiental</t>
  </si>
  <si>
    <t>XML</t>
  </si>
  <si>
    <t>A 11.2 Acceso restringido en el centro de datos. Ingreso a personal debidamente autorizado</t>
  </si>
  <si>
    <t>Grupo Gestión de Proyectos</t>
  </si>
  <si>
    <t xml:space="preserve">XPDL </t>
  </si>
  <si>
    <t xml:space="preserve">A 11.2 Actualización y mantenimiento de los sistemas de respaldo de energía </t>
  </si>
  <si>
    <t xml:space="preserve">Grupo de Gestión Presupuestal </t>
  </si>
  <si>
    <t xml:space="preserve">XPM </t>
  </si>
  <si>
    <t>A 11.2 Separar los cables de energía de los de comunicaciones para evitar interferencias.</t>
  </si>
  <si>
    <t>Sistema Integrado de Gestión</t>
  </si>
  <si>
    <t>ZIP</t>
  </si>
  <si>
    <t>A.11.2 Servicios de soporte y mantenimiento vigentes de acuerdo con las recomendaciones del fabricante.</t>
  </si>
  <si>
    <t>Grupo de Políticas, Planeación y Seguimiento</t>
  </si>
  <si>
    <t>A 11.2.Seguir los procedimientos de salida de equipos con la respectiva autorización</t>
  </si>
  <si>
    <t>Oficina Asesora Jurídica</t>
  </si>
  <si>
    <t>A 11.2 Aplicación del software de encriptación para la protección de la información salvaguardada en medios portátiles de uso institucional.</t>
  </si>
  <si>
    <t>Grupo de conceptos y Normatividad en Biodiversidad</t>
  </si>
  <si>
    <t>A 11.2 Aplicación de métodos de borrado seguro</t>
  </si>
  <si>
    <t>Grupo de Conceptos y Normatividad en Políticas Sectoriales</t>
  </si>
  <si>
    <t>A 11.2 Aplicación de las políticas de bloqueo automático al dispositivo de acuerdo al tiempo de inactividad.</t>
  </si>
  <si>
    <t>Grupo de Procesos Judiciales</t>
  </si>
  <si>
    <t xml:space="preserve">A 11.2 Aplicación de políticas de escritorio limpio. </t>
  </si>
  <si>
    <t>Oficina de Tecnologías de la Información y las Comunicaciones</t>
  </si>
  <si>
    <t>A 11.2. Implementación de soluciones en alta disponibilidad</t>
  </si>
  <si>
    <t>Oficina de Control Interno</t>
  </si>
  <si>
    <t>A 12. Repositorio de respaldo de información</t>
  </si>
  <si>
    <t>A 12.1 Aplicación del procedimiento de gestión de cambios para cualquier modificación que requiera la infraestructura tecnológica</t>
  </si>
  <si>
    <t>A 12.1  Los cambios requeridos deberán ser concertados y aprobados con el grupo de gestión de cambios de acuerdo con el procedimiento.</t>
  </si>
  <si>
    <t>A 12.1 Analizar, validar y comunicar el estado de capacidad de la infraestructura tecnológica siguiendo los lineamientos establecidos en el procedimiento.</t>
  </si>
  <si>
    <t>A 12.1 Separación de los ambientes de desarrollo con los ambientes de producción.</t>
  </si>
  <si>
    <t>A 12.2 Soportar y mantener la plataforma de antivirus actualizada</t>
  </si>
  <si>
    <t>A 12.2 Mantener actualizado el sistema de seguridad perimetral así como garantizar su debido soporte</t>
  </si>
  <si>
    <t>A 12.3 Garantizar las copias de respaldo de acuerdo con las políticas de backup definidas por la entidad</t>
  </si>
  <si>
    <t>A 12.3 Realizar la restauración de las copias de respaldo de acuerdo con lo establecido en las políticas de backup</t>
  </si>
  <si>
    <t xml:space="preserve">A 12.4  Monitorear los logs de auditoría generados desde las aplicaciones </t>
  </si>
  <si>
    <t>A 12.4 Monitorear los eventos de seguridad significativos que se generen dentro de la plataforma SIEM</t>
  </si>
  <si>
    <t>A 12.4  Restringir los accesos de administración para evitar cambios en los registros.</t>
  </si>
  <si>
    <t>A 12.4 Monitorear los eventos que se puedan presentar a través del software de gestión de la solución</t>
  </si>
  <si>
    <t>A 12.4 Ejecutar la sincronización de la infraestructura tecnológica con las políticas establecidas</t>
  </si>
  <si>
    <t>A 12.5 Restringir la instalación del software no autorizado sobre los sistemas operativos</t>
  </si>
  <si>
    <t>A 12.6 Realizar las pruebas de vulnerabilidades a los sistemas de información/aplicaciones identificando los riesgos y debilidades con el propósito que sean resueltas.</t>
  </si>
  <si>
    <t>A 12.6 Restringir la instalación del software no autorizado con la aplicación de las políticas en el DA</t>
  </si>
  <si>
    <t xml:space="preserve">A 13.1 Gestión y control de los componentes de red de acuerdo con los mecanismos definidos </t>
  </si>
  <si>
    <t>A 13.1 Aplicación de las políticas de red</t>
  </si>
  <si>
    <t>A 13.1 Segmentación de las redes de comunicación</t>
  </si>
  <si>
    <t>A.13.2 Centralizar la información institucional en los servidores dispuestos por la Oficina TIC (Esta información deberá clasificarse de acuerdo con las tablas de retención documental)</t>
  </si>
  <si>
    <t>A 13.2 Requerir dentro de los acuerdos obligaciones relacionadas con la transferencia de la información</t>
  </si>
  <si>
    <t>A 13.2  Garantizar las copias de respaldo de la información institucional contenidas en el correo electrónico de los usuarios.</t>
  </si>
  <si>
    <t xml:space="preserve">A 13.2 Requerir la constitución de los acuerdos de confidencialidad para la protección de la información institucional </t>
  </si>
  <si>
    <t>A.14.1. Garantizar Soporte y mantenimiento vigente de la solución tecnológica</t>
  </si>
  <si>
    <t>A 14.2 Garantizar la correcta funcionalidad de las soluciones a partir de las pruebas necesarias que debe gestionar el área funcional de acuerdo con el procedimiento establecido</t>
  </si>
  <si>
    <t>A 14.2 Realizar el seguimiento de los requerimientos a los sistemas de información de acuerdo al handover y el procedimiento establecido</t>
  </si>
  <si>
    <t>A 15.2 Supervisar cada uno de los requerimientos establecidos por la entidad frente a los contratos vigentes</t>
  </si>
  <si>
    <t>A 16.1 Realizar el seguimiento y gestión a los incidentes de seguridad reportados por los usuarios de acuerdo con los ANS establecidos</t>
  </si>
  <si>
    <t xml:space="preserve">A 16.1 Reportar cualquier incidencia que se presente sobre las soluciones tecnológicas implementadas mediante la herramienta de gestión de servicios de TI. </t>
  </si>
  <si>
    <t>A 16.1 Analizar los incidentes de seguridad y clasificarlos de acuerdo con su criticidad mediante la herramienta de gestión de servicios de TI</t>
  </si>
  <si>
    <t xml:space="preserve">A 16.1 Realizar el respectivo tratamiento a los incidentes de seguridad conforme el procedimiento y dar respuesta de acuerdo con los tiempos establecidos. </t>
  </si>
  <si>
    <t>18.2 Realizar seguimiento periódico al cumplimiento de los estándares de seguridad de la información para las soluciones tecnológicas existentes.</t>
  </si>
  <si>
    <t>CONFIDENCIALIDAD DOCUMENTAL</t>
  </si>
  <si>
    <t>ID</t>
  </si>
  <si>
    <t>¿ EL ACTIVO ALMACENA O PROCESA INFORMACIÓN…</t>
  </si>
  <si>
    <t>PUNTAJE</t>
  </si>
  <si>
    <t>OBJETIVO LEGÍTIMO DE LA EXCEPCIÓN</t>
  </si>
  <si>
    <t>CLASIFICACIÓN DE LA INFORMACIÓN</t>
  </si>
  <si>
    <t>FUNDAMENTO CONSTITUCIONAL O LEGAL</t>
  </si>
  <si>
    <t>FUNDAMENTO JURÍDICO DE LA EXCEPCIÓN</t>
  </si>
  <si>
    <t>1) INFORMACIÓN PÚBLICA</t>
  </si>
  <si>
    <t>Bajo</t>
  </si>
  <si>
    <t>Información_Pública</t>
  </si>
  <si>
    <t>2) DATOS PERSONALES</t>
  </si>
  <si>
    <t>Alto</t>
  </si>
  <si>
    <t>Ley 1712, artículo 18 literal a "el derecho de toda persona a la intimidad."</t>
  </si>
  <si>
    <t>Información_Pública_Clasificada</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</si>
  <si>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</si>
  <si>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t>
  </si>
  <si>
    <t>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t>
  </si>
  <si>
    <t>3) AFECTACIÓN A LA VIDA, LA SALUD O LA SEGURIDAD DE UNA PERSONA</t>
  </si>
  <si>
    <t>Ley 1712, artículo 18 literal b "el derecho de toda persona a la vida, la salud o la seguridad."</t>
  </si>
  <si>
    <t>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t>
  </si>
  <si>
    <t>ley 1712 de 2014</t>
  </si>
  <si>
    <t/>
  </si>
  <si>
    <t>4) SECRETOS COMERCIALES, INDUSTRIALES Y PROFESIONALES</t>
  </si>
  <si>
    <t>Ley 1712, artículo 18 literal c "los secretos comerciales, industriales y profesionales, así como los estipulados en el parágrafo del artículo 77 de la ley 1474 de 2011."</t>
  </si>
  <si>
    <t>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t>
  </si>
  <si>
    <t>5) LA DEFENSA Y SEGURIDAD NACIONAL</t>
  </si>
  <si>
    <t>Ley 1712 artículo 19 literal a "la defensa y seguridad nacional."</t>
  </si>
  <si>
    <t>Información_Pública_Reservada</t>
  </si>
  <si>
    <t>ley 1755 de 2015 artículo  24. informaciones y documentos reservados. solo tendrán carácter reservado las informaciones y documentos expresamente sometidos a reserva por la constitución política o la ley, y en especial:
1. los relacionados con la defensa o seguridad nacionales.</t>
  </si>
  <si>
    <t>6) LA SEGURIDAD PÚBLICA</t>
  </si>
  <si>
    <t>ley 1712 artículo 19 literal b "la seguridad pública."</t>
  </si>
  <si>
    <t>7) LAS RELACIONES INTERNACIONALES</t>
  </si>
  <si>
    <t>Ley 1712 artículo 19 literal c "las relaciones internacionales."</t>
  </si>
  <si>
    <t>ley 1755 artículo 24 literal 2: tendrán carácter reservado las informaciones y documentos expresamente sometidos a reserva por la constitución política y en especial las instrucciones en materia diplomática</t>
  </si>
  <si>
    <t>8) LA PREVENCIÓN, INVESTIGACIÓN Y PERSECUCIÓN DE LOS DELITOS Y LAS FALTAS DISCIPLINARIAS</t>
  </si>
  <si>
    <t>Ley 1712 artículo 19 literal d "la prevención, investigación y persecución de los delitos y las faltas disciplinarias, mientras que no se haga efectiva la medida de aseguramiento o se formule pliego de cargos, según el caso."</t>
  </si>
  <si>
    <t>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t>
  </si>
  <si>
    <t>9) EL DEBIDO PROCESO Y LA IGUALDAD DE LAS PARTES EN LOS PROCESOS JUDICIALES</t>
  </si>
  <si>
    <t>Ley 1712 artículo 19 literal e "el debido proceso y la igualdad de las partes en los procesos judiciales."</t>
  </si>
  <si>
    <t>ley 1564 de 2012 artículo 3 / ley 1437 de 2011 artículo 3 numeral 8
ley 1564 artículo 3: las actuaciones se cumplirán en forma oral, pública y en audiencias, salvo las que expresamente se autorice realizar por escrito o estén amparadas por reserva.</t>
  </si>
  <si>
    <t>10) LA ADMINISTRACIÓN EFECTIVA DE LA JUSTICIA</t>
  </si>
  <si>
    <t>Ley 1712 artículo 19 literal f "la administración efectiva de la justicia."</t>
  </si>
  <si>
    <t>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</si>
  <si>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11) LOS DERECHOS DE LA INFANCIA Y LA ADOLESCENCIA</t>
  </si>
  <si>
    <t>Ley 1712 artículo 19 literal g "los derechos de la infancia y la adolescencia."</t>
  </si>
  <si>
    <t>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t>
  </si>
  <si>
    <t>12) LA ESTABILIDAD MACROECONÓMICA Y FINANCIERA DEL PAÍS</t>
  </si>
  <si>
    <t>Ley 1712 artículo 19 literal h "la estabilidad macroeconómica y financiera del país."</t>
  </si>
  <si>
    <t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t>
  </si>
  <si>
    <t>13) LA SALUD PÚBLICA</t>
  </si>
  <si>
    <t>Ley 1712 artículo 19 literal i "la salud pública."</t>
  </si>
  <si>
    <t>ley 1712 artículo 19 literal i "la salud pública."</t>
  </si>
  <si>
    <t>14) OPINIONES O PUNTOS DE VISTA QUE FORMAN PARTE DEL PROCESO DELIBERATIVO DE LOS SERVIDORES PÚBLICOS</t>
  </si>
  <si>
    <t>Ley 1712 artículo 19 parágrafo "se exceptúan también los documentos que contengan las opiniones o puntos de vista que formen parte del proceso deliberativo de los servidores públicos."</t>
  </si>
  <si>
    <t>ley 1712 artículo 19 parágrafo: se exceptúan también los documentos que contengan las opiniones o puntos de vista que formen parte del proceso deliberativo de los servidores públicos</t>
  </si>
  <si>
    <t>15) PROTECCIÓN POR UNA NORMA LEGAL O CONSTITUCIONAL DE UN TEMA DIFERENTE A LOS ENUNCIADOS ANTERIORMENTE</t>
  </si>
  <si>
    <t>Otra norma legal o constitucional</t>
  </si>
  <si>
    <t>Revisar con Jurídica</t>
  </si>
  <si>
    <t>revisar con jurídica</t>
  </si>
  <si>
    <t>1) PÚBLICO EN GENERAL</t>
  </si>
  <si>
    <t>PÚBLICA</t>
  </si>
  <si>
    <t>Plazo de la Calificación</t>
  </si>
  <si>
    <t>2) INTERNO DE LA ENTIDAD</t>
  </si>
  <si>
    <t>GENERAL (uso interno)</t>
  </si>
  <si>
    <t>Medio</t>
  </si>
  <si>
    <t>3) PROCESOS Y DEPENDENCIAS</t>
  </si>
  <si>
    <t>CLASIFICADA</t>
  </si>
  <si>
    <t>4) ALTA DIRECCIÓN</t>
  </si>
  <si>
    <t>RESERVADA</t>
  </si>
  <si>
    <t>5) PARTES INTERESADAS FUERA DE LA ENTIDAD</t>
  </si>
  <si>
    <t>PREGUNTA</t>
  </si>
  <si>
    <t>Valoración</t>
  </si>
  <si>
    <t>Se produce impacto por el compromiso de la integridad del activo de información a nivel:</t>
  </si>
  <si>
    <t>Información cuya pérdida de exactitud y completitud puede conllevar un impacto negativo severo respecto al cumplimiento respecto de:
- La misión y objetivos estratégicos de la entidad, en función de sus políticas o lineamientos institucionales. 
- Índole legal que atentan a los requisitos internos o externos de la entidad.  
- La percepción y confianza por parte de la ciudadanía o partes interesadas hacia la entidad.   
- La relación con el manejo de los recursos de la entidad, la eficiencia y transparencia en el manejo de estos.</t>
  </si>
  <si>
    <t>Información cuya pérdida de exactitud y completitud puede conllevar un impacto negativo moderado respecto de: 
- La misión y objetivos estratégicos de la entidad, en función con sus políticas o lineamientos institucionales. 
- Índole legal que atentan a los requisitos internos o externos de la entidad.  
- La relacionado con la percepción y confianza por parte de la ciudadanía o partes interesadas hacia la entidad.   
- La relación con el manejo de los recursos de la entidad, la eficiencia y transparencia en el manejo de estos.</t>
  </si>
  <si>
    <t>La pérdida de disponibilidad:</t>
  </si>
  <si>
    <t>1) NO APLICA / NO ES RELEVANTE</t>
  </si>
  <si>
    <t>2) ES CRÍTICO PARA LAS OPERACIONES INTERNAS</t>
  </si>
  <si>
    <t>BAJO</t>
  </si>
  <si>
    <t>Menor que 2</t>
  </si>
  <si>
    <t>3) PODRÍA AFECTAR LA TOMA DE DECISIONES</t>
  </si>
  <si>
    <t>MEDIO</t>
  </si>
  <si>
    <t>Mayor a 2 y menor que 3,0</t>
  </si>
  <si>
    <t>4) ES CRÍTICO PARA EL SERVICIO HACIA TERCEROS</t>
  </si>
  <si>
    <t>ALTO</t>
  </si>
  <si>
    <t>Mayor a 3,0</t>
  </si>
  <si>
    <t>5) PUEDE GENERAR INCUMPLIMIENTOS LEGALES Y REGLAMENTARIOS</t>
  </si>
  <si>
    <t>El tiempo máximo de recuperación aceptable es:</t>
  </si>
  <si>
    <t>1) 4 HORAS</t>
  </si>
  <si>
    <t xml:space="preserve"> </t>
  </si>
  <si>
    <t>2) 8 HORAS</t>
  </si>
  <si>
    <t>3) 24 HORAS</t>
  </si>
  <si>
    <t>4) 48 HORAS</t>
  </si>
  <si>
    <t>5) 7 DÍAS</t>
  </si>
  <si>
    <t>6) 14 DÍAS</t>
  </si>
  <si>
    <t>7) 30 DÍAS</t>
  </si>
  <si>
    <t>8) &gt;30 DÍAS</t>
  </si>
  <si>
    <t>TIPO DE ACTIVO</t>
  </si>
  <si>
    <t>DESCRIPCIÓN</t>
  </si>
  <si>
    <t>INFORMACIÓN</t>
  </si>
  <si>
    <t>Son DATOS o INFORMACIÓN identificados en los documentos de archivo, que se encuentran identificados y clasificados en la tabla de retención documental y sus actualizaciones o que se encuentran en diferentes tipos de documentos.</t>
  </si>
  <si>
    <t>HARDWARE</t>
  </si>
  <si>
    <t>Son aquellos dispositivos físicos, en donde reposa la información, y que por su contenido son considerados críticos o importantes, tales como servidores físicos o virtuales, soluciones de respaldo de información, computadores, celulares, switch, router, firewall, discos duros, memorias USB, entre otros.</t>
  </si>
  <si>
    <t>SOFTWARE</t>
  </si>
  <si>
    <t>Cualquier software utilizado para la ejecución de las actividades de la entidad, debe ser identificado como un activo de tipo software, por ejemplo, motores de base de datos, aplicaciones contables, aplicaciones ofimáticas, aplicaciones de gestión o seguimiento de proyectos, aplicaciones geo-referenciales, etc.</t>
  </si>
  <si>
    <t>SERVICIOS</t>
  </si>
  <si>
    <t>Son servicios tecnológicos utilizados para la transmisión, recepción, almacenamiento y control de la información, por lo cual son considerados activos de información, por ejemplo: Internet, correo electrónico, Intranet, página web, servicio de impresión y fotocopiado, mesa de ayuda, sistema integrado de gestión, Orfeo, entre otros.</t>
  </si>
  <si>
    <t>RECURSO HUMANO</t>
  </si>
  <si>
    <t>Son las personas (funcionarios y contratistas) que por su experiencia, conocimiento, habilidades, conocen información histórica o administrativa, que no está consignada en ningún documento o medio para su uso o consulta y por ello son considerados un activo de información para el proceso o dependencia y para la entidad.</t>
  </si>
  <si>
    <t>BASES DE DATOS PERSONALES</t>
  </si>
  <si>
    <t>Es cualquier información que contenga datos personales como (tipo y número de identificación, nombres, sexo, edad, otros) que pueda asociarse o identificar a una o varias personas naturales. La información se puede encontrar en medio físico (papel) o en medio electrónico (archivos en cualquier formato digital, como hojas electrónicas, procesadores de texto, o motores de bases de datos), sin importar la cantidad de datos personales que contenga. Por lo general las empresas y entidades públicas, tienen las siguientes 3 bases de datos: de empleados, clientes y proveedores. (Adaptado de la SIC, Superintendencia de Industria y Comercio.</t>
  </si>
  <si>
    <t xml:space="preserve">INFRAESTRUCTURA CRÍTICA </t>
  </si>
  <si>
    <t>FRECUENCIA DE ACTUALIZACIÓN</t>
  </si>
  <si>
    <t>EN LINEA</t>
  </si>
  <si>
    <t>DIARIO</t>
  </si>
  <si>
    <t>QUINCENAL</t>
  </si>
  <si>
    <t>MENSUAL</t>
  </si>
  <si>
    <t>BIMENSUAL</t>
  </si>
  <si>
    <t>TRIMESTRAL</t>
  </si>
  <si>
    <t>CUATRIMESTRAL</t>
  </si>
  <si>
    <t>SEMESTRAL</t>
  </si>
  <si>
    <t>ANUAL</t>
  </si>
  <si>
    <t>POR DEMANDA</t>
  </si>
  <si>
    <t>Oficina_de_Asuntos_Internacionales</t>
  </si>
  <si>
    <t>Oficina_de_Negocios_Verdes_Sostenbiles</t>
  </si>
  <si>
    <t>Oficina_Asesora_de_Planeación</t>
  </si>
  <si>
    <t>Oficina_Asesora_Jurídica</t>
  </si>
  <si>
    <t>Oficina_de_Tecnologías_de_la_Información_y_las_Comunicaciones</t>
  </si>
  <si>
    <t>Oficina_de_Control_Interno</t>
  </si>
  <si>
    <t>Grupo_de_Comunicaciones</t>
  </si>
  <si>
    <t>Dirección_de_Bosques_Biodiversidad_y_Servicios_Ecosistémicos</t>
  </si>
  <si>
    <t>Dirección_de_Asuntos_Ambientales_Sectorial_y_Urbana</t>
  </si>
  <si>
    <t>Dirección_de_Gestión_Integral_del_Recurso_Hídrico</t>
  </si>
  <si>
    <t>Dirección_de_Asuntos_Marinos_Costeros_y_Recursos_Acuáticos</t>
  </si>
  <si>
    <t>Dirección_de_Ordenamiento_Ambiental_Territorial_y_Sistema_Nacional_Ambiental_SINA</t>
  </si>
  <si>
    <t>Dirección_de_Cambio_Climático_y_Gestión_del_Riesgo</t>
  </si>
  <si>
    <t>Secretaria_General</t>
  </si>
  <si>
    <t>Subdirección_Administrativa_y_Financiera_</t>
  </si>
  <si>
    <t>Viceministerio_de_Ordenamiento_Ambiental_del_territorio.</t>
  </si>
  <si>
    <t>Viceministerio_de_Politicas_y_Normalización_Ambiental</t>
  </si>
  <si>
    <t>Subdirección_de_Educación_y_Participación</t>
  </si>
  <si>
    <t>Unidad_Coordinadora_para_el_Gobierno_Abierto</t>
  </si>
  <si>
    <t>Grupo_de_Gestion_Financiera</t>
  </si>
  <si>
    <t>Grupo_de_Gestión_administrativa</t>
  </si>
  <si>
    <t>Grupo_de_Gestión_Documental</t>
  </si>
  <si>
    <t>Grupo_de_Talento_Humano_</t>
  </si>
  <si>
    <t>Grupo_de_Contratos</t>
  </si>
  <si>
    <t>Grupo_de_Control_Interno_Disciplinario</t>
  </si>
  <si>
    <t>Oficina de Negocios Verdes Sostenbiles</t>
  </si>
  <si>
    <t>Viceministerio de Ordenamiento Ambiental del territorio.</t>
  </si>
  <si>
    <t>Viceministerio de Politicas y Normalización Ambiental</t>
  </si>
  <si>
    <t>Grupo de Sostenbilidad de los Sectores Productivos</t>
  </si>
  <si>
    <t>Custodio</t>
  </si>
  <si>
    <t>Tipos de activos</t>
  </si>
  <si>
    <t>Propiedad del Hardware</t>
  </si>
  <si>
    <t>Medio de conservación o soporte</t>
  </si>
  <si>
    <t>Ubicación del Activo (Físico)</t>
  </si>
  <si>
    <t>Ubicación del Activo (Digital)</t>
  </si>
  <si>
    <t>Presentación de la información (formato)</t>
  </si>
  <si>
    <t>Estado de la información</t>
  </si>
  <si>
    <t>¿Cuenta con clasificación documental?</t>
  </si>
  <si>
    <t>DISPOSICION FINAL</t>
  </si>
  <si>
    <t>Ministro</t>
  </si>
  <si>
    <t>Activos puros de Información</t>
  </si>
  <si>
    <t>Minambiente</t>
  </si>
  <si>
    <t>Ingles</t>
  </si>
  <si>
    <t>Computador lider del proceso</t>
  </si>
  <si>
    <t>Texto (incluye las extensiones .txt, .rtf, .pdf, entre otras).</t>
  </si>
  <si>
    <t>Conservación Total</t>
  </si>
  <si>
    <t>Viceministro</t>
  </si>
  <si>
    <t>Activos de TI- Software</t>
  </si>
  <si>
    <t>Comodato</t>
  </si>
  <si>
    <t>Hoja de cálculo (incluye las extensiones.xls, .xlt, .csv).</t>
  </si>
  <si>
    <t>Eliminación</t>
  </si>
  <si>
    <t>Director</t>
  </si>
  <si>
    <t>Activos de TI- Hardware</t>
  </si>
  <si>
    <t xml:space="preserve">Alquiler </t>
  </si>
  <si>
    <t xml:space="preserve">Frances </t>
  </si>
  <si>
    <t>Presentación (incluye las extensiones ppt, .pps).</t>
  </si>
  <si>
    <t xml:space="preserve">Microfilmación </t>
  </si>
  <si>
    <t>Subdirector</t>
  </si>
  <si>
    <t>Contrato</t>
  </si>
  <si>
    <t>Documento gráfico (incluye las extensiones.jpg, .gif, .png, .tif, .tiff, .ttf).</t>
  </si>
  <si>
    <t>Digitalización</t>
  </si>
  <si>
    <t xml:space="preserve">Jefe de Oficina </t>
  </si>
  <si>
    <t>Infraestructura Física</t>
  </si>
  <si>
    <t>Base de datos (incluye las extensiones.mdb, .sql).</t>
  </si>
  <si>
    <t>Selección</t>
  </si>
  <si>
    <t>Coordinador</t>
  </si>
  <si>
    <t>Audio (incluye las extensiones.wav, .mid, .mp3, .ogg).</t>
  </si>
  <si>
    <t>Secretario General</t>
  </si>
  <si>
    <t>Video (incluye las extensiones mpeg, .avi, .mov).</t>
  </si>
  <si>
    <t>Lider del Proceso</t>
  </si>
  <si>
    <t>Animación (incluye las extensiones.swf).</t>
  </si>
  <si>
    <t>Facilitador</t>
  </si>
  <si>
    <t xml:space="preserve">Compresión (incluye las extensiones.zip, .rar) </t>
  </si>
  <si>
    <t>Administrador Redes</t>
  </si>
  <si>
    <t>Web (incluye las extensiones HTML, PHP).</t>
  </si>
  <si>
    <t>Administrador copias de respaldo</t>
  </si>
  <si>
    <t>Correo electrónico.</t>
  </si>
  <si>
    <t>Administrador servidores</t>
  </si>
  <si>
    <t>Administrador mesa de ayuda</t>
  </si>
  <si>
    <t>Administrador bases de datos</t>
  </si>
  <si>
    <t>Lider de Seguridad de la Información</t>
  </si>
  <si>
    <t>¿El activo almacena información relacionada con?</t>
  </si>
  <si>
    <t>Clasificación Confidencialidad</t>
  </si>
  <si>
    <t>Información pública</t>
  </si>
  <si>
    <t>Información Pública Clasificada</t>
  </si>
  <si>
    <t>Información Pública Reservada</t>
  </si>
  <si>
    <t>15) protección por una norma legal o constitucional de un tema diferente a los enunciados anteriormente</t>
  </si>
  <si>
    <t>Clasificación Integridad</t>
  </si>
  <si>
    <t>impacto</t>
  </si>
  <si>
    <t>Información cuya pérdida de exactitud y completitud puede conllevar un impacto negativo severo respecto al cumplimiento de la misión y objetivos estratégicos de la entidad, en función de sus políticas o lineamientos institucionales. </t>
  </si>
  <si>
    <t>Información cuya pérdida de exactitud y completitud puede conllevar un impacto negativo severo de índole legal que atentan a los requisitos internos o externos de la entidad.  </t>
  </si>
  <si>
    <t>Información cuya pérdida de exactitud y completitud puede conllevar un impacto negativo severo relacionado con la percepción y confianza por parte de la ciudadanía o partes interesadas hacia la entidad.   </t>
  </si>
  <si>
    <t>Información cuya pérdida de exactitud y completitud puede conllevar un impacto negativo severo en relación con el manejo de los recursos de la entidad, la eficiencia y transparencia en el manejo de los mismos.  </t>
  </si>
  <si>
    <t>Información cuya pérdida de exactitud y completitud puede conllevar un impacto negativo moderado respecto al cumplimiento de la misión y objetivos estratégicos de la entidad, en función con sus políticas o lineamientos institucionales. </t>
  </si>
  <si>
    <t>Información cuya pérdida de exactitud y completitud puede conllevar un impacto negativo moderado de índole legal que atentan a los requisitos internos o externos de la entidad.  </t>
  </si>
  <si>
    <t>Información cuya pérdida de exactitud y completitud puede conllevar un impacto negativo moderado relacionado con la percepción y confianza por parte de la ciudadanía o partes interesadas hacia la entidad.   </t>
  </si>
  <si>
    <t>Información cuya pérdida de exactitud y completitud puede conllevar un impacto negativo moderado en relación con el manejo de los recursos de la entidad, la eficiencia y transparencia en el manejo de los mismos.</t>
  </si>
  <si>
    <t>Clasificación Disponibilidad</t>
  </si>
  <si>
    <t>La ausencia del activo de información y su gestión puede conllevar un impacto negativo de índole legal o económica, retrasar sus funciones, o generar pérdida de imagen severa para las partes interesadas</t>
  </si>
  <si>
    <t xml:space="preserve">Alto </t>
  </si>
  <si>
    <t>La ausencia del activo de información y su gestión puede conllevar un impacto negativo de índole legal o económica, retrasar sus funciones, o generar pérdida de imagen moderado para la Entidad.</t>
  </si>
  <si>
    <t xml:space="preserve">Medio </t>
  </si>
  <si>
    <t>La ausencia del activo de información puede afectar la operación normal de la Entidad o partes interesadas, pero no conlleva implicaciones legales, económicas o de pérdida de imagen.</t>
  </si>
  <si>
    <t>Tiempo de Indisponibilidad</t>
  </si>
  <si>
    <t>1 hora</t>
  </si>
  <si>
    <t>4 horas</t>
  </si>
  <si>
    <t>8 horas</t>
  </si>
  <si>
    <t>24 horas</t>
  </si>
  <si>
    <t>48 horas</t>
  </si>
  <si>
    <t>7 días</t>
  </si>
  <si>
    <t>15 días</t>
  </si>
  <si>
    <t>Datos personales de niños, niñas o adolescentes</t>
  </si>
  <si>
    <t>Tipo de backup</t>
  </si>
  <si>
    <t>Completo</t>
  </si>
  <si>
    <t>Diferencial</t>
  </si>
  <si>
    <t>Incremental</t>
  </si>
  <si>
    <t>Periodicidad</t>
  </si>
  <si>
    <t>Quincenal</t>
  </si>
  <si>
    <t>Lugar de almacenamiento</t>
  </si>
  <si>
    <t>Cintas</t>
  </si>
  <si>
    <t>Disco duro</t>
  </si>
  <si>
    <t>USB</t>
  </si>
  <si>
    <t>Datacenter</t>
  </si>
  <si>
    <t>Servidores</t>
  </si>
  <si>
    <t>Tercerizado</t>
  </si>
  <si>
    <t>Servicios nube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</si>
</sst>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3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sz val="10"/>
      <color theme="1"/>
      <name val="Calibri"/>
      <family val="2"/>
      <scheme val="minor"/>
    </font>
    <font>
      <sz val="10"/>
      <color theme="1"/>
      <name val="Arial Narrow"/>
      <family val="2"/>
    </font>
    <font>
      <sz val="11"/>
      <color theme="0"/>
      <name val="Calibri"/>
      <family val="2"/>
      <scheme val="minor"/>
    </font>
    <font>
      <sz val="12"/>
      <color theme="1"/>
      <name val="Calibri"/>
      <family val="2"/>
      <scheme val="minor"/>
    </font>
    <font>
      <sz val="10"/>
      <name val="Arial"/>
      <family val="2"/>
    </font>
    <font>
      <sz val="12"/>
      <name val="Times New Roman"/>
      <family val="1"/>
    </font>
    <font>
      <sz val="10"/>
      <name val="Arial Narrow"/>
      <family val="2"/>
    </font>
    <font>
      <b/>
      <sz val="14"/>
      <name val="Arial Narrow"/>
      <family val="2"/>
    </font>
    <font>
      <b/>
      <sz val="10"/>
      <name val="Arial Narrow"/>
      <family val="2"/>
    </font>
    <font>
      <sz val="9"/>
      <name val="Arial Narrow"/>
      <family val="2"/>
    </font>
    <font>
      <sz val="9"/>
      <name val="Tahoma"/>
      <family val="2"/>
    </font>
    <font>
      <u/>
      <sz val="10"/>
      <color indexed="12"/>
      <name val="Arial"/>
      <family val="2"/>
    </font>
    <font>
      <b/>
      <sz val="9"/>
      <name val="Tahoma"/>
      <family val="2"/>
    </font>
    <font>
      <b/>
      <sz val="10"/>
      <color rgb="FF000000"/>
      <name val="Arial Narrow"/>
      <family val="2"/>
    </font>
    <font>
      <b/>
      <sz val="11"/>
      <color theme="0"/>
      <name val="Arial Narrow"/>
      <family val="2"/>
    </font>
    <font>
      <sz val="9"/>
      <color rgb="FF000000"/>
      <name val="Arial Narrow"/>
      <family val="2"/>
      <charset val="1"/>
    </font>
    <font>
      <b/>
      <sz val="16"/>
      <name val="Arial Narrow"/>
      <family val="2"/>
    </font>
    <font>
      <sz val="11"/>
      <color rgb="FFFFFFFF"/>
      <name val="Calibri"/>
      <family val="2"/>
      <charset val="1"/>
    </font>
    <font>
      <b/>
      <sz val="9"/>
      <color rgb="FFFFFFFF"/>
      <name val="Arial Narrow"/>
      <family val="2"/>
      <charset val="1"/>
    </font>
    <font>
      <b/>
      <sz val="10"/>
      <color theme="0"/>
      <name val="Times New Roman"/>
      <family val="1"/>
    </font>
    <font>
      <sz val="9"/>
      <color theme="1"/>
      <name val="Tahoma"/>
      <family val="2"/>
    </font>
    <font>
      <sz val="11"/>
      <color rgb="FF9C5700"/>
      <name val="Calibri"/>
      <family val="2"/>
      <scheme val="minor"/>
    </font>
    <font>
      <u/>
      <sz val="10"/>
      <color indexed="12"/>
      <name val="Arial Narrow"/>
      <family val="2"/>
    </font>
    <font>
      <sz val="9"/>
      <color indexed="81"/>
      <name val="Tahoma"/>
      <family val="2"/>
    </font>
    <font>
      <sz val="11"/>
      <color rgb="FF000000"/>
      <name val="Arial Narrow"/>
      <family val="2"/>
    </font>
    <font>
      <b/>
      <sz val="12"/>
      <color theme="0"/>
      <name val="Arial Narrow"/>
      <family val="2"/>
    </font>
    <font>
      <b/>
      <sz val="9"/>
      <color indexed="81"/>
      <name val="Tahoma"/>
      <family val="2"/>
    </font>
    <font>
      <b/>
      <sz val="26"/>
      <name val="Arial Narrow"/>
      <family val="2"/>
    </font>
    <font>
      <sz val="14"/>
      <name val="Arial Narrow"/>
      <family val="2"/>
    </font>
    <font>
      <sz val="16"/>
      <name val="Arial Narrow"/>
      <family val="2"/>
    </font>
    <font>
      <b/>
      <sz val="14"/>
      <color rgb="FF000000"/>
      <name val="Arial Narrow"/>
      <family val="2"/>
    </font>
    <font>
      <sz val="14"/>
      <color rgb="FF000000"/>
      <name val="Arial Narrow"/>
      <family val="2"/>
    </font>
    <font>
      <b/>
      <sz val="26"/>
      <color theme="0"/>
      <name val="Arial Narrow"/>
      <family val="2"/>
    </font>
    <font>
      <b/>
      <sz val="15"/>
      <color theme="0"/>
      <name val="Arial Narrow"/>
      <family val="2"/>
    </font>
  </fonts>
  <fills count="21">
    <fill>
      <patternFill patternType="none"/>
    </fill>
    <fill>
      <patternFill patternType="gray125"/>
    </fill>
    <fill>
      <patternFill patternType="solid">
        <fgColor theme="9"/>
        <bgColor indexed="64"/>
      </patternFill>
    </fill>
    <fill>
      <patternFill patternType="solid">
        <fgColor rgb="FF70AD47"/>
        <bgColor indexed="64"/>
      </patternFill>
    </fill>
    <fill>
      <patternFill patternType="solid">
        <fgColor rgb="FFFFEB9C"/>
        <bgColor indexed="64"/>
      </patternFill>
    </fill>
    <fill>
      <patternFill patternType="solid">
        <fgColor rgb="FFFFFF66"/>
        <bgColor indexed="64"/>
      </patternFill>
    </fill>
    <fill>
      <patternFill patternType="solid">
        <fgColor theme="0" tint="-0.14996795556505021"/>
        <bgColor indexed="64"/>
      </patternFill>
    </fill>
    <fill>
      <patternFill patternType="solid">
        <fgColor theme="0"/>
        <bgColor indexed="64"/>
      </patternFill>
    </fill>
    <fill>
      <patternFill patternType="solid">
        <fgColor rgb="FFE1E1E1"/>
        <bgColor indexed="64"/>
      </patternFill>
    </fill>
    <fill>
      <patternFill patternType="solid">
        <fgColor theme="3" tint="0.39997558519241921"/>
        <bgColor indexed="64"/>
      </patternFill>
    </fill>
    <fill>
      <patternFill patternType="solid">
        <fgColor rgb="FFFFFFFF"/>
        <bgColor indexed="64"/>
      </patternFill>
    </fill>
    <fill>
      <patternFill patternType="solid">
        <fgColor rgb="FF242BB9"/>
        <bgColor indexed="64"/>
      </patternFill>
    </fill>
    <fill>
      <patternFill patternType="solid">
        <fgColor indexed="65"/>
        <bgColor indexed="64"/>
      </patternFill>
    </fill>
    <fill>
      <patternFill patternType="solid">
        <fgColor rgb="FFB4C6E7"/>
        <bgColor indexed="64"/>
      </patternFill>
    </fill>
    <fill>
      <patternFill patternType="solid">
        <fgColor rgb="FFFFE699"/>
        <bgColor indexed="64"/>
      </patternFill>
    </fill>
    <fill>
      <patternFill patternType="solid">
        <fgColor rgb="FFC6E0B4"/>
        <bgColor indexed="64"/>
      </patternFill>
    </fill>
    <fill>
      <patternFill patternType="solid">
        <fgColor rgb="FFF8CBAD"/>
        <bgColor indexed="64"/>
      </patternFill>
    </fill>
    <fill>
      <patternFill patternType="solid">
        <fgColor rgb="FFDBDBDB"/>
        <bgColor indexed="64"/>
      </patternFill>
    </fill>
    <fill>
      <patternFill patternType="solid">
        <fgColor rgb="FFF2F2F2"/>
        <bgColor indexed="64"/>
      </patternFill>
    </fill>
    <fill>
      <patternFill patternType="solid">
        <fgColor rgb="FF154A8A"/>
        <bgColor indexed="64"/>
      </patternFill>
    </fill>
    <fill>
      <patternFill patternType="solid">
        <fgColor rgb="FF6666FF"/>
        <bgColor indexed="64"/>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style="medium">
        <color auto="1"/>
      </left>
      <right style="thin">
        <color rgb="FF000000"/>
      </right>
      <top style="medium">
        <color auto="1"/>
      </top>
      <bottom style="medium">
        <color auto="1"/>
      </bottom>
      <diagonal/>
    </border>
    <border>
      <left style="thin">
        <color rgb="FF000000"/>
      </left>
      <right style="medium">
        <color auto="1"/>
      </right>
      <top style="medium">
        <color auto="1"/>
      </top>
      <bottom style="medium">
        <color auto="1"/>
      </bottom>
      <diagonal/>
    </border>
    <border>
      <left style="thin">
        <color rgb="FF000000"/>
      </left>
      <right style="thin">
        <color rgb="FF000000"/>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rgb="FF000000"/>
      </right>
      <top/>
      <bottom style="medium">
        <color auto="1"/>
      </bottom>
      <diagonal/>
    </border>
    <border>
      <left style="thin">
        <color rgb="FF000000"/>
      </left>
      <right style="thin">
        <color rgb="FF000000"/>
      </right>
      <top/>
      <bottom style="medium">
        <color auto="1"/>
      </bottom>
      <diagonal/>
    </border>
    <border>
      <left style="thin">
        <color rgb="FF000000"/>
      </left>
      <right style="medium">
        <color auto="1"/>
      </right>
      <top/>
      <bottom style="medium">
        <color auto="1"/>
      </bottom>
      <diagonal/>
    </border>
    <border>
      <left style="medium">
        <color auto="1"/>
      </left>
      <right/>
      <top style="medium">
        <color auto="1"/>
      </top>
      <bottom style="medium">
        <color auto="1"/>
      </bottom>
      <diagonal/>
    </border>
    <border>
      <left/>
      <right style="thin">
        <color auto="1"/>
      </right>
      <top style="thin">
        <color auto="1"/>
      </top>
      <bottom style="thin">
        <color auto="1"/>
      </bottom>
      <diagonal/>
    </border>
    <border>
      <left style="hair">
        <color rgb="FF000000"/>
      </left>
      <right style="hair">
        <color rgb="FF000000"/>
      </right>
      <top/>
      <bottom style="hair">
        <color rgb="FF000000"/>
      </bottom>
      <diagonal/>
    </border>
    <border>
      <left style="medium">
        <color rgb="FF000000"/>
      </left>
      <right style="thin">
        <color rgb="FF000000"/>
      </right>
      <top style="medium">
        <color auto="1"/>
      </top>
      <bottom style="medium">
        <color auto="1"/>
      </bottom>
      <diagonal/>
    </border>
    <border>
      <left style="medium">
        <color auto="1"/>
      </left>
      <right style="medium">
        <color auto="1"/>
      </right>
      <top/>
      <bottom style="medium">
        <color auto="1"/>
      </bottom>
      <diagonal/>
    </border>
    <border>
      <left/>
      <right style="thin">
        <color rgb="FF000000"/>
      </right>
      <top/>
      <bottom style="medium">
        <color auto="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rgb="FF000000"/>
      </left>
      <right/>
      <top/>
      <bottom style="medium">
        <color auto="1"/>
      </bottom>
      <diagonal/>
    </border>
    <border>
      <left style="thin">
        <color auto="1"/>
      </left>
      <right/>
      <top/>
      <bottom style="thin">
        <color auto="1"/>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medium">
        <color auto="1"/>
      </top>
      <bottom/>
      <diagonal/>
    </border>
  </borders>
  <cellStyleXfs count="11">
    <xf numFmtId="0" fontId="0" fillId="0" borderId="0"/>
    <xf numFmtId="0" fontId="8" fillId="0" borderId="0"/>
    <xf numFmtId="0" fontId="9" fillId="0" borderId="0"/>
    <xf numFmtId="0" fontId="4" fillId="0" borderId="0"/>
    <xf numFmtId="0" fontId="7" fillId="0" borderId="0"/>
    <xf numFmtId="0" fontId="8" fillId="0" borderId="0"/>
    <xf numFmtId="0" fontId="15" fillId="0" borderId="0" applyNumberFormat="0" applyFill="0" applyBorder="0">
      <protection locked="0"/>
    </xf>
    <xf numFmtId="0" fontId="8" fillId="0" borderId="0"/>
    <xf numFmtId="0" fontId="6" fillId="2" borderId="0" applyNumberFormat="0" applyBorder="0" applyAlignment="0" applyProtection="0"/>
    <xf numFmtId="0" fontId="21" fillId="3" borderId="0" applyBorder="0" applyProtection="0"/>
    <xf numFmtId="0" fontId="25" fillId="4" borderId="0" applyNumberFormat="0" applyBorder="0" applyAlignment="0" applyProtection="0"/>
  </cellStyleXfs>
  <cellXfs count="162">
    <xf numFmtId="0" fontId="0" fillId="0" borderId="0" xfId="0"/>
    <xf numFmtId="0" fontId="19" fillId="0" borderId="7" xfId="3" applyFont="1" applyBorder="1" applyAlignment="1">
      <alignment horizontal="center" vertical="center" wrapText="1"/>
    </xf>
    <xf numFmtId="0" fontId="19" fillId="0" borderId="7" xfId="3" applyFont="1" applyBorder="1" applyAlignment="1">
      <alignment horizontal="center" vertical="center"/>
    </xf>
    <xf numFmtId="0" fontId="1" fillId="0" borderId="0" xfId="0" applyFont="1"/>
    <xf numFmtId="0" fontId="1" fillId="0" borderId="0" xfId="0" applyFont="1" applyAlignment="1">
      <alignment horizontal="center"/>
    </xf>
    <xf numFmtId="0" fontId="17" fillId="6" borderId="7" xfId="0" applyFont="1" applyFill="1" applyBorder="1" applyAlignment="1">
      <alignment horizontal="center" vertical="center" wrapText="1"/>
    </xf>
    <xf numFmtId="0" fontId="3" fillId="0" borderId="7" xfId="0" applyFont="1" applyBorder="1" applyAlignment="1">
      <alignment horizontal="justify" vertical="center" wrapText="1"/>
    </xf>
    <xf numFmtId="0" fontId="18" fillId="9" borderId="0" xfId="0" applyFont="1" applyFill="1"/>
    <xf numFmtId="0" fontId="19" fillId="0" borderId="7" xfId="3" applyFont="1" applyBorder="1" applyAlignment="1">
      <alignment horizontal="left" vertical="center" wrapText="1"/>
    </xf>
    <xf numFmtId="0" fontId="18" fillId="9" borderId="0" xfId="0" applyFont="1" applyFill="1" applyAlignment="1">
      <alignment horizontal="center"/>
    </xf>
    <xf numFmtId="0" fontId="19" fillId="0" borderId="0" xfId="3" applyFont="1" applyAlignment="1">
      <alignment horizontal="left" vertical="center" wrapText="1"/>
    </xf>
    <xf numFmtId="0" fontId="19" fillId="0" borderId="0" xfId="3" applyFont="1" applyAlignment="1">
      <alignment wrapText="1"/>
    </xf>
    <xf numFmtId="0" fontId="19" fillId="0" borderId="0" xfId="3" applyFont="1"/>
    <xf numFmtId="0" fontId="19" fillId="10" borderId="7" xfId="3" applyFont="1" applyFill="1" applyBorder="1" applyAlignment="1">
      <alignment horizontal="justify" vertical="center" wrapText="1"/>
    </xf>
    <xf numFmtId="0" fontId="19" fillId="10" borderId="7" xfId="3" applyFont="1" applyFill="1" applyBorder="1" applyAlignment="1">
      <alignment horizontal="left" vertical="center" wrapText="1"/>
    </xf>
    <xf numFmtId="0" fontId="19" fillId="10" borderId="7" xfId="3" applyFont="1" applyFill="1" applyBorder="1" applyAlignment="1">
      <alignment horizontal="justify" vertical="top" wrapText="1"/>
    </xf>
    <xf numFmtId="0" fontId="19" fillId="0" borderId="7" xfId="3" applyFont="1" applyBorder="1" applyAlignment="1">
      <alignment horizontal="justify" vertical="center" wrapText="1"/>
    </xf>
    <xf numFmtId="0" fontId="4" fillId="0" borderId="0" xfId="3"/>
    <xf numFmtId="0" fontId="23" fillId="11" borderId="10" xfId="8" applyFont="1" applyFill="1" applyBorder="1" applyAlignment="1">
      <alignment vertical="center" wrapText="1"/>
    </xf>
    <xf numFmtId="0" fontId="19" fillId="0" borderId="7" xfId="3" applyFont="1" applyBorder="1" applyAlignment="1">
      <alignment horizontal="justify" vertical="center"/>
    </xf>
    <xf numFmtId="0" fontId="13" fillId="10" borderId="7" xfId="3"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19" fillId="0" borderId="0" xfId="3" applyFont="1" applyAlignment="1">
      <alignment vertical="center"/>
    </xf>
    <xf numFmtId="0" fontId="12" fillId="13" borderId="11" xfId="0" applyFont="1" applyFill="1" applyBorder="1" applyAlignment="1" applyProtection="1">
      <alignment horizontal="center" vertical="center" wrapText="1"/>
      <protection locked="0"/>
    </xf>
    <xf numFmtId="0" fontId="12" fillId="13" borderId="12" xfId="0" applyFont="1" applyFill="1" applyBorder="1" applyAlignment="1" applyProtection="1">
      <alignment horizontal="center" vertical="center" wrapText="1"/>
      <protection locked="0"/>
    </xf>
    <xf numFmtId="0" fontId="12" fillId="14" borderId="11" xfId="0" applyFont="1" applyFill="1" applyBorder="1" applyAlignment="1">
      <alignment horizontal="center" vertical="center" wrapText="1"/>
    </xf>
    <xf numFmtId="0" fontId="12" fillId="14" borderId="13" xfId="0" applyFont="1" applyFill="1" applyBorder="1" applyAlignment="1">
      <alignment horizontal="center" vertical="center" wrapText="1"/>
    </xf>
    <xf numFmtId="0" fontId="12" fillId="14" borderId="12"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13" borderId="15" xfId="0" applyFont="1" applyFill="1" applyBorder="1" applyAlignment="1" applyProtection="1">
      <alignment horizontal="center" vertical="center" wrapText="1"/>
      <protection locked="0"/>
    </xf>
    <xf numFmtId="0" fontId="12" fillId="13" borderId="16" xfId="0" applyFont="1" applyFill="1" applyBorder="1" applyAlignment="1" applyProtection="1">
      <alignment horizontal="center" vertical="center" wrapText="1"/>
      <protection locked="0"/>
    </xf>
    <xf numFmtId="0" fontId="12" fillId="13" borderId="17" xfId="0" applyFont="1" applyFill="1" applyBorder="1" applyAlignment="1" applyProtection="1">
      <alignment horizontal="center" vertical="center" wrapText="1"/>
      <protection locked="0"/>
    </xf>
    <xf numFmtId="0" fontId="12" fillId="15" borderId="11" xfId="0" applyFont="1" applyFill="1" applyBorder="1" applyAlignment="1" applyProtection="1">
      <alignment horizontal="center" vertical="center" wrapText="1"/>
      <protection locked="0"/>
    </xf>
    <xf numFmtId="0" fontId="12" fillId="15" borderId="13" xfId="0" applyFont="1" applyFill="1" applyBorder="1" applyAlignment="1" applyProtection="1">
      <alignment horizontal="center" vertical="center" wrapText="1"/>
      <protection locked="0"/>
    </xf>
    <xf numFmtId="0" fontId="12" fillId="15" borderId="12" xfId="0" applyFont="1" applyFill="1" applyBorder="1" applyAlignment="1" applyProtection="1">
      <alignment horizontal="center" vertical="center" wrapText="1"/>
      <protection locked="0"/>
    </xf>
    <xf numFmtId="0" fontId="12" fillId="16" borderId="18" xfId="0" applyFont="1" applyFill="1" applyBorder="1" applyAlignment="1">
      <alignment horizontal="center" vertical="center" wrapText="1"/>
    </xf>
    <xf numFmtId="0" fontId="12" fillId="16" borderId="13" xfId="0" applyFont="1" applyFill="1" applyBorder="1" applyAlignment="1">
      <alignment horizontal="center" vertical="center" wrapText="1"/>
    </xf>
    <xf numFmtId="0" fontId="12" fillId="16" borderId="12" xfId="0" applyFont="1" applyFill="1" applyBorder="1" applyAlignment="1">
      <alignment horizontal="center" vertical="center" wrapText="1"/>
    </xf>
    <xf numFmtId="0" fontId="12" fillId="17" borderId="11" xfId="0" applyFont="1" applyFill="1" applyBorder="1" applyAlignment="1">
      <alignment horizontal="center" vertical="center" wrapText="1"/>
    </xf>
    <xf numFmtId="0" fontId="12" fillId="17" borderId="13" xfId="0" applyFont="1" applyFill="1" applyBorder="1" applyAlignment="1">
      <alignment horizontal="center" vertical="center" wrapText="1"/>
    </xf>
    <xf numFmtId="0" fontId="12" fillId="17" borderId="12" xfId="0" applyFont="1" applyFill="1" applyBorder="1" applyAlignment="1">
      <alignment horizontal="center" vertical="center" wrapText="1"/>
    </xf>
    <xf numFmtId="0" fontId="12" fillId="17" borderId="13" xfId="0" applyFont="1" applyFill="1" applyBorder="1" applyAlignment="1">
      <alignment horizontal="justify"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justify" vertical="center" wrapText="1"/>
    </xf>
    <xf numFmtId="0" fontId="0" fillId="0" borderId="7" xfId="0" applyBorder="1" applyAlignment="1">
      <alignment horizontal="justify" vertical="center" wrapText="1"/>
    </xf>
    <xf numFmtId="0" fontId="3" fillId="0" borderId="19" xfId="0" applyFont="1" applyBorder="1" applyAlignment="1">
      <alignment horizontal="justify" vertical="center" wrapText="1"/>
    </xf>
    <xf numFmtId="0" fontId="10" fillId="0" borderId="7" xfId="0" applyFont="1" applyBorder="1" applyAlignment="1">
      <alignment horizontal="justify" vertical="center" wrapText="1"/>
    </xf>
    <xf numFmtId="0" fontId="12" fillId="0" borderId="13" xfId="0" applyFont="1" applyBorder="1" applyAlignment="1" applyProtection="1">
      <alignment horizontal="center" vertical="center" wrapText="1"/>
      <protection locked="0"/>
    </xf>
    <xf numFmtId="0" fontId="5" fillId="0" borderId="20" xfId="0" applyFont="1" applyBorder="1" applyAlignment="1" applyProtection="1">
      <alignment horizontal="justify" vertical="center" wrapText="1"/>
      <protection locked="0"/>
    </xf>
    <xf numFmtId="0" fontId="10" fillId="0" borderId="20" xfId="0" applyFont="1" applyBorder="1" applyAlignment="1" applyProtection="1">
      <alignment horizontal="center" vertical="center" wrapText="1"/>
      <protection locked="0"/>
    </xf>
    <xf numFmtId="0" fontId="10" fillId="0" borderId="2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0" xfId="0" applyFont="1" applyBorder="1" applyAlignment="1">
      <alignment horizontal="justify" vertical="center" wrapText="1"/>
    </xf>
    <xf numFmtId="0" fontId="12" fillId="0" borderId="20" xfId="0" applyFont="1" applyBorder="1" applyAlignment="1" applyProtection="1">
      <alignment horizontal="justify" vertical="center" wrapText="1"/>
      <protection locked="0"/>
    </xf>
    <xf numFmtId="0" fontId="12" fillId="13" borderId="13" xfId="0" applyFont="1" applyFill="1" applyBorder="1" applyAlignment="1" applyProtection="1">
      <alignment horizontal="center" vertical="center" wrapText="1"/>
      <protection locked="0"/>
    </xf>
    <xf numFmtId="0" fontId="12" fillId="18" borderId="13" xfId="0" applyFont="1" applyFill="1" applyBorder="1" applyAlignment="1" applyProtection="1">
      <alignment horizontal="center" vertical="center" wrapText="1"/>
      <protection locked="0"/>
    </xf>
    <xf numFmtId="0" fontId="12" fillId="17" borderId="13" xfId="0" applyFont="1" applyFill="1" applyBorder="1" applyAlignment="1" applyProtection="1">
      <alignment horizontal="center" vertical="center" wrapText="1"/>
      <protection locked="0"/>
    </xf>
    <xf numFmtId="0" fontId="12" fillId="17" borderId="21" xfId="0" applyFont="1" applyFill="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11" fillId="15" borderId="2" xfId="6" applyFont="1" applyFill="1" applyBorder="1" applyAlignment="1">
      <alignment horizontal="centerContinuous" vertical="center" wrapText="1"/>
      <protection locked="0"/>
    </xf>
    <xf numFmtId="0" fontId="11" fillId="16" borderId="2" xfId="6" applyFont="1" applyFill="1" applyBorder="1" applyAlignment="1">
      <alignment horizontal="centerContinuous" vertical="center" wrapText="1"/>
      <protection locked="0"/>
    </xf>
    <xf numFmtId="0" fontId="11" fillId="17" borderId="2" xfId="6" applyFont="1" applyFill="1" applyBorder="1" applyAlignment="1">
      <alignment horizontal="centerContinuous" vertical="center" wrapText="1"/>
      <protection locked="0"/>
    </xf>
    <xf numFmtId="0" fontId="11" fillId="14" borderId="1" xfId="6" applyFont="1" applyFill="1" applyBorder="1" applyAlignment="1">
      <alignment horizontal="centerContinuous" vertical="center" wrapText="1"/>
      <protection locked="0"/>
    </xf>
    <xf numFmtId="0" fontId="11" fillId="14" borderId="2" xfId="6" applyFont="1" applyFill="1" applyBorder="1" applyAlignment="1">
      <alignment horizontal="centerContinuous" vertical="center" wrapText="1"/>
      <protection locked="0"/>
    </xf>
    <xf numFmtId="0" fontId="11" fillId="14" borderId="3" xfId="6" applyFont="1" applyFill="1" applyBorder="1" applyAlignment="1">
      <alignment horizontal="centerContinuous" vertical="center" wrapText="1"/>
      <protection locked="0"/>
    </xf>
    <xf numFmtId="0" fontId="11" fillId="13" borderId="1" xfId="6" applyFont="1" applyFill="1" applyBorder="1" applyAlignment="1">
      <alignment horizontal="centerContinuous" vertical="center" wrapText="1"/>
      <protection locked="0"/>
    </xf>
    <xf numFmtId="0" fontId="11" fillId="13" borderId="3" xfId="6" applyFont="1" applyFill="1" applyBorder="1" applyAlignment="1">
      <alignment horizontal="centerContinuous" vertical="center" wrapText="1"/>
      <protection locked="0"/>
    </xf>
    <xf numFmtId="0" fontId="11" fillId="0" borderId="2" xfId="6" applyFont="1" applyFill="1" applyBorder="1" applyAlignment="1">
      <alignment horizontal="centerContinuous" vertical="center" wrapText="1"/>
      <protection locked="0"/>
    </xf>
    <xf numFmtId="0" fontId="1" fillId="0" borderId="0" xfId="0" applyFont="1" applyAlignment="1">
      <alignment horizontal="center" wrapText="1"/>
    </xf>
    <xf numFmtId="0" fontId="1" fillId="20" borderId="0" xfId="0" applyFont="1" applyFill="1" applyAlignment="1">
      <alignment horizontal="justify" wrapText="1"/>
    </xf>
    <xf numFmtId="0" fontId="1" fillId="0" borderId="0" xfId="0" applyFont="1" applyAlignment="1">
      <alignment horizontal="justify" wrapText="1"/>
    </xf>
    <xf numFmtId="0" fontId="1" fillId="0" borderId="0" xfId="0" applyFont="1" applyAlignment="1">
      <alignment horizontal="justify" vertical="center" wrapText="1"/>
    </xf>
    <xf numFmtId="0" fontId="11" fillId="13" borderId="5" xfId="6" applyFont="1" applyFill="1" applyBorder="1" applyAlignment="1">
      <alignment horizontal="centerContinuous" vertical="center" wrapText="1"/>
      <protection locked="0"/>
    </xf>
    <xf numFmtId="0" fontId="11" fillId="13" borderId="2" xfId="6" applyFont="1" applyFill="1" applyBorder="1" applyAlignment="1">
      <alignment horizontal="centerContinuous" vertical="center" wrapText="1"/>
      <protection locked="0"/>
    </xf>
    <xf numFmtId="0" fontId="11" fillId="13" borderId="4" xfId="6" applyFont="1" applyFill="1" applyBorder="1" applyAlignment="1">
      <alignment horizontal="centerContinuous" vertical="center" wrapText="1"/>
      <protection locked="0"/>
    </xf>
    <xf numFmtId="0" fontId="11" fillId="13" borderId="6" xfId="6" applyFont="1" applyFill="1" applyBorder="1" applyAlignment="1">
      <alignment horizontal="centerContinuous" vertical="center" wrapText="1"/>
      <protection locked="0"/>
    </xf>
    <xf numFmtId="0" fontId="11" fillId="15" borderId="1" xfId="6" applyFont="1" applyFill="1" applyBorder="1" applyAlignment="1">
      <alignment horizontal="centerContinuous" vertical="center" wrapText="1"/>
      <protection locked="0"/>
    </xf>
    <xf numFmtId="0" fontId="12" fillId="15" borderId="15" xfId="0" applyFont="1" applyFill="1" applyBorder="1" applyAlignment="1" applyProtection="1">
      <alignment horizontal="center" vertical="center" wrapText="1"/>
      <protection locked="0"/>
    </xf>
    <xf numFmtId="0" fontId="12" fillId="15" borderId="16" xfId="0" applyFont="1" applyFill="1" applyBorder="1" applyAlignment="1" applyProtection="1">
      <alignment horizontal="center" vertical="center" wrapText="1"/>
      <protection locked="0"/>
    </xf>
    <xf numFmtId="0" fontId="12" fillId="15" borderId="17" xfId="0" applyFont="1" applyFill="1" applyBorder="1" applyAlignment="1" applyProtection="1">
      <alignment horizontal="center" vertical="center" wrapText="1"/>
      <protection locked="0"/>
    </xf>
    <xf numFmtId="0" fontId="11" fillId="15" borderId="4" xfId="6" applyFont="1" applyFill="1" applyBorder="1" applyAlignment="1">
      <alignment horizontal="centerContinuous" vertical="center" wrapText="1"/>
      <protection locked="0"/>
    </xf>
    <xf numFmtId="0" fontId="11" fillId="15" borderId="5" xfId="6" applyFont="1" applyFill="1" applyBorder="1" applyAlignment="1">
      <alignment horizontal="centerContinuous" vertical="center" wrapText="1"/>
      <protection locked="0"/>
    </xf>
    <xf numFmtId="0" fontId="12" fillId="5" borderId="22" xfId="0" applyFont="1" applyFill="1" applyBorder="1" applyAlignment="1" applyProtection="1">
      <alignment horizontal="center" vertical="center" wrapText="1"/>
      <protection locked="0"/>
    </xf>
    <xf numFmtId="0" fontId="12" fillId="16" borderId="4" xfId="0" applyFont="1" applyFill="1" applyBorder="1" applyAlignment="1" applyProtection="1">
      <alignment horizontal="center" vertical="center" wrapText="1"/>
      <protection locked="0"/>
    </xf>
    <xf numFmtId="0" fontId="12" fillId="16" borderId="16" xfId="0" applyFont="1" applyFill="1" applyBorder="1" applyAlignment="1" applyProtection="1">
      <alignment horizontal="center" vertical="center" wrapText="1"/>
      <protection locked="0"/>
    </xf>
    <xf numFmtId="0" fontId="12" fillId="16" borderId="17" xfId="0" applyFont="1" applyFill="1" applyBorder="1" applyAlignment="1" applyProtection="1">
      <alignment horizontal="center" vertical="center" wrapText="1"/>
      <protection locked="0"/>
    </xf>
    <xf numFmtId="0" fontId="11" fillId="16" borderId="3" xfId="6" applyFont="1" applyFill="1" applyBorder="1" applyAlignment="1">
      <alignment horizontal="centerContinuous" vertical="center" wrapText="1"/>
      <protection locked="0"/>
    </xf>
    <xf numFmtId="0" fontId="11" fillId="16" borderId="5" xfId="6" applyFont="1" applyFill="1" applyBorder="1" applyAlignment="1">
      <alignment horizontal="centerContinuous" vertical="center" wrapText="1"/>
      <protection locked="0"/>
    </xf>
    <xf numFmtId="0" fontId="11" fillId="16" borderId="6" xfId="6" applyFont="1" applyFill="1" applyBorder="1" applyAlignment="1">
      <alignment horizontal="centerContinuous" vertical="center" wrapText="1"/>
      <protection locked="0"/>
    </xf>
    <xf numFmtId="0" fontId="12" fillId="14" borderId="23" xfId="0" applyFont="1" applyFill="1" applyBorder="1" applyAlignment="1" applyProtection="1">
      <alignment horizontal="center" vertical="center" wrapText="1"/>
      <protection locked="0"/>
    </xf>
    <xf numFmtId="0" fontId="12" fillId="14" borderId="16" xfId="0" applyFont="1" applyFill="1" applyBorder="1" applyAlignment="1" applyProtection="1">
      <alignment horizontal="center" vertical="center" wrapText="1"/>
      <protection locked="0"/>
    </xf>
    <xf numFmtId="0" fontId="12" fillId="14" borderId="17" xfId="0" applyFont="1" applyFill="1" applyBorder="1" applyAlignment="1" applyProtection="1">
      <alignment horizontal="center" vertical="center" wrapText="1"/>
      <protection locked="0"/>
    </xf>
    <xf numFmtId="0" fontId="11" fillId="14" borderId="4" xfId="6" applyFont="1" applyFill="1" applyBorder="1" applyAlignment="1">
      <alignment horizontal="centerContinuous" vertical="center" wrapText="1"/>
      <protection locked="0"/>
    </xf>
    <xf numFmtId="0" fontId="11" fillId="14" borderId="5" xfId="6" applyFont="1" applyFill="1" applyBorder="1" applyAlignment="1">
      <alignment horizontal="centerContinuous" vertical="center" wrapText="1"/>
      <protection locked="0"/>
    </xf>
    <xf numFmtId="0" fontId="11" fillId="14" borderId="6" xfId="6" applyFont="1" applyFill="1" applyBorder="1" applyAlignment="1">
      <alignment horizontal="centerContinuous" vertical="center" wrapText="1"/>
      <protection locked="0"/>
    </xf>
    <xf numFmtId="0" fontId="10" fillId="0" borderId="20" xfId="0" applyFont="1" applyBorder="1" applyAlignment="1" applyProtection="1">
      <alignment horizontal="justify" vertical="center" wrapText="1"/>
      <protection locked="0"/>
    </xf>
    <xf numFmtId="0" fontId="2" fillId="0" borderId="24" xfId="0" applyFont="1" applyBorder="1" applyAlignment="1">
      <alignment horizontal="justify" wrapText="1"/>
    </xf>
    <xf numFmtId="0" fontId="2" fillId="0" borderId="24" xfId="0" applyFont="1" applyBorder="1" applyAlignment="1">
      <alignment horizontal="justify" vertical="center" wrapText="1"/>
    </xf>
    <xf numFmtId="0" fontId="2" fillId="0" borderId="25" xfId="0" applyFont="1" applyBorder="1" applyAlignment="1">
      <alignment horizontal="justify" wrapText="1"/>
    </xf>
    <xf numFmtId="0" fontId="12" fillId="16" borderId="26" xfId="0" applyFont="1" applyFill="1" applyBorder="1" applyAlignment="1" applyProtection="1">
      <alignment horizontal="center" vertical="center" wrapText="1"/>
      <protection locked="0"/>
    </xf>
    <xf numFmtId="0" fontId="10" fillId="4" borderId="20" xfId="10" applyFont="1" applyBorder="1" applyAlignment="1" applyProtection="1">
      <alignment horizontal="center" vertical="center" wrapText="1"/>
    </xf>
    <xf numFmtId="0" fontId="5" fillId="7" borderId="20" xfId="0" applyFont="1" applyFill="1" applyBorder="1" applyAlignment="1">
      <alignment horizontal="center" vertical="center" wrapText="1"/>
    </xf>
    <xf numFmtId="0" fontId="22" fillId="11" borderId="0" xfId="9" applyFont="1" applyFill="1" applyBorder="1" applyAlignment="1" applyProtection="1">
      <alignment horizontal="center" vertical="center" wrapText="1"/>
    </xf>
    <xf numFmtId="0" fontId="22" fillId="11" borderId="7" xfId="9" applyFont="1" applyFill="1" applyBorder="1" applyAlignment="1" applyProtection="1">
      <alignment horizontal="center" vertical="center" wrapText="1"/>
    </xf>
    <xf numFmtId="0" fontId="10" fillId="7" borderId="7" xfId="0" applyFont="1" applyFill="1" applyBorder="1" applyAlignment="1">
      <alignment horizontal="left" vertical="center" wrapText="1"/>
    </xf>
    <xf numFmtId="0" fontId="22" fillId="11" borderId="7" xfId="3" applyFont="1" applyFill="1" applyBorder="1" applyAlignment="1">
      <alignment horizontal="center" vertical="center"/>
    </xf>
    <xf numFmtId="0" fontId="22" fillId="11" borderId="7" xfId="3" applyFont="1" applyFill="1" applyBorder="1" applyAlignment="1">
      <alignment horizontal="center" vertical="center" wrapText="1"/>
    </xf>
    <xf numFmtId="0" fontId="20" fillId="8" borderId="18" xfId="0" applyFont="1" applyFill="1" applyBorder="1" applyAlignment="1" applyProtection="1">
      <alignment horizontal="centerContinuous" vertical="center" wrapText="1"/>
      <protection locked="0"/>
    </xf>
    <xf numFmtId="0" fontId="20" fillId="8" borderId="8" xfId="0" applyFont="1" applyFill="1" applyBorder="1" applyAlignment="1" applyProtection="1">
      <alignment horizontal="centerContinuous" vertical="center" wrapText="1"/>
      <protection locked="0"/>
    </xf>
    <xf numFmtId="0" fontId="5" fillId="0" borderId="20" xfId="0" applyFont="1" applyBorder="1" applyAlignment="1" applyProtection="1">
      <alignment vertical="center" wrapText="1"/>
      <protection locked="0"/>
    </xf>
    <xf numFmtId="164" fontId="5" fillId="0" borderId="20" xfId="0" applyNumberFormat="1" applyFont="1" applyBorder="1" applyAlignment="1" applyProtection="1">
      <alignment horizontal="center" vertical="center" wrapText="1"/>
      <protection locked="0"/>
    </xf>
    <xf numFmtId="0" fontId="5" fillId="0" borderId="0" xfId="0" applyFont="1" applyAlignment="1" applyProtection="1">
      <alignment vertical="center" wrapText="1"/>
      <protection locked="0"/>
    </xf>
    <xf numFmtId="0" fontId="12" fillId="13" borderId="5" xfId="0" applyFont="1" applyFill="1" applyBorder="1" applyAlignment="1" applyProtection="1">
      <alignment horizontal="center" vertical="center" wrapText="1"/>
      <protection locked="0"/>
    </xf>
    <xf numFmtId="0" fontId="11" fillId="5" borderId="1" xfId="6" applyFont="1" applyFill="1" applyBorder="1" applyAlignment="1">
      <alignment horizontal="centerContinuous" vertical="center" wrapText="1"/>
      <protection locked="0"/>
    </xf>
    <xf numFmtId="0" fontId="11" fillId="5" borderId="3" xfId="6" applyFont="1" applyFill="1" applyBorder="1" applyAlignment="1">
      <alignment horizontal="centerContinuous" vertical="center" wrapText="1"/>
      <protection locked="0"/>
    </xf>
    <xf numFmtId="0" fontId="11" fillId="5" borderId="4" xfId="6" applyFont="1" applyFill="1" applyBorder="1" applyAlignment="1">
      <alignment horizontal="centerContinuous" vertical="center" wrapText="1"/>
      <protection locked="0"/>
    </xf>
    <xf numFmtId="0" fontId="11" fillId="5" borderId="6" xfId="6" applyFont="1" applyFill="1" applyBorder="1" applyAlignment="1">
      <alignment horizontal="centerContinuous" vertical="center" wrapText="1"/>
      <protection locked="0"/>
    </xf>
    <xf numFmtId="0" fontId="20" fillId="8" borderId="8" xfId="0" applyFont="1" applyFill="1" applyBorder="1" applyAlignment="1" applyProtection="1">
      <alignment horizontal="center" vertical="center" wrapText="1"/>
      <protection locked="0"/>
    </xf>
    <xf numFmtId="0" fontId="11" fillId="0" borderId="2" xfId="6" applyFont="1" applyFill="1" applyBorder="1" applyAlignment="1">
      <alignment horizontal="center" vertical="center" wrapText="1"/>
      <protection locked="0"/>
    </xf>
    <xf numFmtId="0" fontId="11" fillId="13" borderId="2" xfId="6" applyFont="1" applyFill="1" applyBorder="1" applyAlignment="1">
      <alignment horizontal="center" vertical="center" wrapText="1"/>
      <protection locked="0"/>
    </xf>
    <xf numFmtId="0" fontId="11" fillId="13" borderId="5" xfId="6" applyFont="1" applyFill="1" applyBorder="1" applyAlignment="1">
      <alignment horizontal="center" vertical="center" wrapText="1"/>
      <protection locked="0"/>
    </xf>
    <xf numFmtId="0" fontId="28" fillId="0" borderId="0" xfId="3" applyFont="1" applyAlignment="1">
      <alignment wrapText="1"/>
    </xf>
    <xf numFmtId="0" fontId="2" fillId="12" borderId="7" xfId="0" applyFont="1" applyFill="1" applyBorder="1" applyAlignment="1">
      <alignment horizontal="left" vertical="center" wrapText="1"/>
    </xf>
    <xf numFmtId="0" fontId="29" fillId="11" borderId="10" xfId="8" applyFont="1" applyFill="1" applyBorder="1" applyAlignment="1">
      <alignment vertical="center" wrapText="1"/>
    </xf>
    <xf numFmtId="0" fontId="26" fillId="0" borderId="20" xfId="6" applyFont="1" applyBorder="1" applyAlignment="1">
      <alignment horizontal="justify" vertical="center" wrapText="1"/>
      <protection locked="0"/>
    </xf>
    <xf numFmtId="0" fontId="34" fillId="0" borderId="1" xfId="6" applyFont="1" applyFill="1" applyBorder="1" applyAlignment="1">
      <alignment horizontal="centerContinuous" vertical="center" wrapText="1"/>
      <protection locked="0"/>
    </xf>
    <xf numFmtId="0" fontId="36" fillId="19" borderId="18" xfId="0" applyFont="1" applyFill="1" applyBorder="1" applyAlignment="1" applyProtection="1">
      <alignment horizontal="centerContinuous" vertical="center" wrapText="1"/>
      <protection locked="0"/>
    </xf>
    <xf numFmtId="0" fontId="36" fillId="19" borderId="8" xfId="0" applyFont="1" applyFill="1" applyBorder="1" applyAlignment="1" applyProtection="1">
      <alignment horizontal="centerContinuous" vertical="center" wrapText="1"/>
      <protection locked="0"/>
    </xf>
    <xf numFmtId="0" fontId="36" fillId="19" borderId="8" xfId="0" applyFont="1" applyFill="1" applyBorder="1" applyAlignment="1" applyProtection="1">
      <alignment horizontal="center" vertical="center" wrapText="1"/>
      <protection locked="0"/>
    </xf>
    <xf numFmtId="0" fontId="1" fillId="0" borderId="0" xfId="0" applyFont="1" applyAlignment="1" applyProtection="1">
      <alignment wrapText="1"/>
      <protection locked="0"/>
    </xf>
    <xf numFmtId="0" fontId="1" fillId="0" borderId="0" xfId="0" applyFont="1" applyAlignment="1" applyProtection="1">
      <alignment horizontal="justify" wrapText="1"/>
      <protection locked="0"/>
    </xf>
    <xf numFmtId="0" fontId="1" fillId="0" borderId="29"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0" xfId="0" applyFont="1" applyProtection="1">
      <protection locked="0"/>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0" fontId="11" fillId="17" borderId="18" xfId="6" applyFont="1" applyFill="1" applyBorder="1" applyAlignment="1">
      <alignment horizontal="center" vertical="center" wrapText="1"/>
      <protection locked="0"/>
    </xf>
    <xf numFmtId="0" fontId="11" fillId="17" borderId="8" xfId="6" applyFont="1" applyFill="1" applyBorder="1" applyAlignment="1">
      <alignment horizontal="center" vertical="center" wrapText="1"/>
      <protection locked="0"/>
    </xf>
    <xf numFmtId="0" fontId="11" fillId="17" borderId="9" xfId="6" applyFont="1" applyFill="1" applyBorder="1" applyAlignment="1">
      <alignment horizontal="center" vertical="center" wrapText="1"/>
      <protection locked="0"/>
    </xf>
    <xf numFmtId="0" fontId="31" fillId="7" borderId="1" xfId="6" applyFont="1" applyFill="1" applyBorder="1" applyAlignment="1">
      <alignment horizontal="center" vertical="center" wrapText="1"/>
      <protection locked="0"/>
    </xf>
    <xf numFmtId="0" fontId="31" fillId="7" borderId="2" xfId="6" applyFont="1" applyFill="1" applyBorder="1" applyAlignment="1">
      <alignment horizontal="center" vertical="center" wrapText="1"/>
      <protection locked="0"/>
    </xf>
    <xf numFmtId="0" fontId="31" fillId="7" borderId="3" xfId="6" applyFont="1" applyFill="1" applyBorder="1" applyAlignment="1">
      <alignment horizontal="center" vertical="center" wrapText="1"/>
      <protection locked="0"/>
    </xf>
    <xf numFmtId="0" fontId="31" fillId="7" borderId="4" xfId="6" applyFont="1" applyFill="1" applyBorder="1" applyAlignment="1">
      <alignment horizontal="center" vertical="center" wrapText="1"/>
      <protection locked="0"/>
    </xf>
    <xf numFmtId="0" fontId="31" fillId="7" borderId="5" xfId="6" applyFont="1" applyFill="1" applyBorder="1" applyAlignment="1">
      <alignment horizontal="center" vertical="center" wrapText="1"/>
      <protection locked="0"/>
    </xf>
    <xf numFmtId="0" fontId="31" fillId="7" borderId="6" xfId="6" applyFont="1" applyFill="1" applyBorder="1" applyAlignment="1">
      <alignment horizontal="center" vertical="center" wrapText="1"/>
      <protection locked="0"/>
    </xf>
    <xf numFmtId="0" fontId="11" fillId="0" borderId="8" xfId="6" applyFont="1" applyFill="1" applyBorder="1" applyAlignment="1">
      <alignment horizontal="center" vertical="center" wrapText="1"/>
      <protection locked="0"/>
    </xf>
    <xf numFmtId="0" fontId="11" fillId="0" borderId="9" xfId="6" applyFont="1" applyFill="1" applyBorder="1" applyAlignment="1">
      <alignment horizontal="center" vertical="center" wrapText="1"/>
      <protection locked="0"/>
    </xf>
    <xf numFmtId="0" fontId="32" fillId="0" borderId="18" xfId="6" applyFont="1" applyBorder="1" applyAlignment="1">
      <alignment horizontal="center" vertical="center" wrapText="1"/>
      <protection locked="0"/>
    </xf>
    <xf numFmtId="0" fontId="32" fillId="0" borderId="8" xfId="6" applyFont="1" applyBorder="1" applyAlignment="1">
      <alignment horizontal="center" vertical="center" wrapText="1"/>
      <protection locked="0"/>
    </xf>
    <xf numFmtId="0" fontId="32" fillId="0" borderId="9" xfId="6" applyFont="1" applyBorder="1" applyAlignment="1">
      <alignment horizontal="center" vertical="center" wrapText="1"/>
      <protection locked="0"/>
    </xf>
    <xf numFmtId="0" fontId="37" fillId="0" borderId="2" xfId="0" applyFont="1" applyBorder="1" applyAlignment="1" applyProtection="1">
      <alignment horizontal="center" vertical="center" wrapText="1"/>
      <protection locked="0"/>
    </xf>
    <xf numFmtId="0" fontId="37" fillId="0" borderId="3" xfId="0" applyFont="1" applyBorder="1" applyAlignment="1" applyProtection="1">
      <alignment horizontal="center" vertical="center" wrapText="1"/>
      <protection locked="0"/>
    </xf>
    <xf numFmtId="0" fontId="37" fillId="0" borderId="5" xfId="0" applyFont="1" applyBorder="1" applyAlignment="1" applyProtection="1">
      <alignment horizontal="center" vertical="center" wrapText="1"/>
      <protection locked="0"/>
    </xf>
    <xf numFmtId="0" fontId="37" fillId="0" borderId="6" xfId="0" applyFont="1" applyBorder="1" applyAlignment="1" applyProtection="1">
      <alignment horizontal="center" vertical="center" wrapText="1"/>
      <protection locked="0"/>
    </xf>
    <xf numFmtId="0" fontId="22" fillId="11" borderId="27" xfId="3" applyFont="1" applyFill="1" applyBorder="1" applyAlignment="1">
      <alignment horizontal="center" vertical="center"/>
    </xf>
    <xf numFmtId="0" fontId="19" fillId="0" borderId="7" xfId="3" applyFont="1" applyBorder="1" applyAlignment="1">
      <alignment horizontal="center" vertical="center"/>
    </xf>
    <xf numFmtId="0" fontId="19" fillId="0" borderId="7" xfId="3" applyFont="1" applyBorder="1" applyAlignment="1">
      <alignment horizontal="center" vertical="center" wrapText="1"/>
    </xf>
    <xf numFmtId="0" fontId="22" fillId="11" borderId="27" xfId="9" applyFont="1" applyFill="1" applyBorder="1" applyAlignment="1" applyProtection="1">
      <alignment horizontal="center" vertical="center" wrapText="1"/>
    </xf>
    <xf numFmtId="0" fontId="22" fillId="11" borderId="7" xfId="9" applyFont="1" applyFill="1" applyBorder="1" applyAlignment="1" applyProtection="1">
      <alignment horizontal="center" vertical="center" wrapText="1"/>
    </xf>
    <xf numFmtId="0" fontId="18" fillId="9" borderId="0" xfId="0" applyFont="1" applyFill="1" applyAlignment="1">
      <alignment horizontal="center"/>
    </xf>
  </cellXfs>
  <cellStyles count="11">
    <cellStyle name="Énfasis6" xfId="8" builtinId="49"/>
    <cellStyle name="Hipervínculo" xfId="6" builtinId="8"/>
    <cellStyle name="Neutral" xfId="10" builtinId="28"/>
    <cellStyle name="Normal" xfId="0" builtinId="0"/>
    <cellStyle name="Normal - Style1 2" xfId="1" xr:uid="{00000000-0005-0000-0000-000006000000}"/>
    <cellStyle name="Normal 2" xfId="3" xr:uid="{00000000-0005-0000-0000-000008000000}"/>
    <cellStyle name="Normal 2 2" xfId="2" xr:uid="{00000000-0005-0000-0000-000007000000}"/>
    <cellStyle name="Normal 3" xfId="4" xr:uid="{00000000-0005-0000-0000-000009000000}"/>
    <cellStyle name="Normal 3 2" xfId="5" xr:uid="{00000000-0005-0000-0000-00000A000000}"/>
    <cellStyle name="Normal 6" xfId="7" xr:uid="{00000000-0005-0000-0000-00000C000000}"/>
    <cellStyle name="Texto explicativo 2" xfId="9" xr:uid="{00000000-0005-0000-0000-00000E000000}"/>
  </cellStyles>
  <dxfs count="101">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color theme="0"/>
      </font>
      <fill>
        <patternFill>
          <bgColor rgb="FF8D42C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92D050"/>
        </patternFill>
      </fill>
    </dxf>
    <dxf>
      <font>
        <color theme="0"/>
      </font>
      <fill>
        <patternFill>
          <bgColor rgb="FF92D050"/>
        </patternFill>
      </fill>
    </dxf>
    <dxf>
      <font>
        <color theme="0"/>
      </font>
      <fill>
        <patternFill>
          <bgColor rgb="FF92D050"/>
        </patternFill>
      </fill>
    </dxf>
    <dxf>
      <font>
        <color theme="0"/>
      </font>
      <fill>
        <patternFill>
          <bgColor rgb="FF4490C4"/>
        </patternFill>
      </fill>
    </dxf>
    <dxf>
      <font>
        <color theme="0"/>
      </font>
      <fill>
        <patternFill>
          <bgColor rgb="FF4490C4"/>
        </patternFill>
      </fill>
    </dxf>
    <dxf>
      <font>
        <color theme="0"/>
      </font>
      <fill>
        <patternFill>
          <bgColor rgb="FF4490C4"/>
        </patternFill>
      </fill>
    </dxf>
    <dxf>
      <font>
        <color theme="0"/>
      </font>
      <fill>
        <patternFill>
          <bgColor rgb="FF4490C4"/>
        </patternFill>
      </fill>
    </dxf>
    <dxf>
      <font>
        <color theme="0"/>
      </font>
      <fill>
        <patternFill>
          <bgColor rgb="FF4490C4"/>
        </patternFill>
      </fill>
    </dxf>
    <dxf>
      <fill>
        <patternFill>
          <bgColor rgb="FFC6EFCE"/>
        </patternFill>
      </fill>
    </dxf>
    <dxf>
      <fill>
        <patternFill>
          <bgColor rgb="FFFF3F3F"/>
        </patternFill>
      </fill>
    </dxf>
    <dxf>
      <fill>
        <patternFill>
          <bgColor rgb="FFFFEB9C"/>
        </patternFill>
      </fill>
    </dxf>
    <dxf>
      <fill>
        <patternFill patternType="none"/>
      </fill>
    </dxf>
    <dxf>
      <fill>
        <patternFill>
          <bgColor rgb="FF92D050"/>
        </patternFill>
      </fill>
    </dxf>
    <dxf>
      <fill>
        <patternFill>
          <bgColor rgb="FFFFC000"/>
        </patternFill>
      </fill>
    </dxf>
    <dxf>
      <fill>
        <patternFill>
          <bgColor rgb="FFC00000"/>
        </patternFill>
      </fill>
    </dxf>
  </dxfs>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55</xdr:col>
      <xdr:colOff>162038</xdr:colOff>
      <xdr:row>0</xdr:row>
      <xdr:rowOff>0</xdr:rowOff>
    </xdr:from>
    <xdr:to>
      <xdr:col>58</xdr:col>
      <xdr:colOff>190497</xdr:colOff>
      <xdr:row>2</xdr:row>
      <xdr:rowOff>31750</xdr:rowOff>
    </xdr:to>
    <xdr:pic>
      <xdr:nvPicPr>
        <xdr:cNvPr id="5" name="Imagen 2">
          <a:extLst>
            <a:ext uri="{FF2B5EF4-FFF2-40B4-BE49-F238E27FC236}">
              <a16:creationId xmlns:a16="http://schemas.microsoft.com/office/drawing/2014/main" id="{2EF1CBB9-0A84-4233-995A-238D6B0A0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l="-1124" t="-802" r="-1681" b="-2476"/>
        <a:stretch>
          <a:fillRect/>
        </a:stretch>
      </xdr:blipFill>
      <xdr:spPr bwMode="auto">
        <a:xfrm>
          <a:off x="83357621" y="0"/>
          <a:ext cx="4431125" cy="1354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Oficina_de_Asuntos_Internacionales" displayName="Oficina_de_Asuntos_Internacionales" ref="A1:A3" totalsRowShown="0" headerRowDxfId="75" dataDxfId="74">
  <autoFilter ref="A1:A3" xr:uid="{00000000-0009-0000-0100-000005000000}"/>
  <tableColumns count="1">
    <tableColumn id="1" xr3:uid="{00000000-0010-0000-0000-000001000000}" name="Oficina_de_Asuntos_Internacionales" dataDxfId="7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9000000}" name="Dirección_de_Gestión_Integral_del_Recurso_Hídrico" displayName="Dirección_de_Gestión_Integral_del_Recurso_Hídrico" ref="J1:J6" totalsRowShown="0" headerRowDxfId="48" dataDxfId="47">
  <autoFilter ref="J1:J6" xr:uid="{00000000-0009-0000-0100-00000E000000}"/>
  <tableColumns count="1">
    <tableColumn id="1" xr3:uid="{00000000-0010-0000-0900-000001000000}" name="Dirección_de_Gestión_Integral_del_Recurso_Hídrico" dataDxfId="46"/>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A000000}" name="Dirección_de_Asuntos_Marinos_Costeros_y_Recursos_Acuáticos" displayName="Dirección_de_Asuntos_Marinos_Costeros_y_Recursos_Acuáticos" ref="K1:K5" totalsRowShown="0" headerRowDxfId="45" dataDxfId="44">
  <autoFilter ref="K1:K5" xr:uid="{00000000-0009-0000-0100-00000F000000}"/>
  <tableColumns count="1">
    <tableColumn id="1" xr3:uid="{00000000-0010-0000-0A00-000001000000}" name="Dirección_de_Asuntos_Marinos_Costeros_y_Recursos_Acuáticos" dataDxfId="43"/>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B000000}" name="Dirección_de_Ordenamiento_Ambiental_Territorial_y_Sistema_Nacional_Ambiental_SINA" displayName="Dirección_de_Ordenamiento_Ambiental_Territorial_y_Sistema_Nacional_Ambiental_SINA" ref="L1:L5" totalsRowShown="0" headerRowDxfId="42" dataDxfId="41">
  <autoFilter ref="L1:L5" xr:uid="{00000000-0009-0000-0100-000010000000}"/>
  <tableColumns count="1">
    <tableColumn id="1" xr3:uid="{00000000-0010-0000-0B00-000001000000}" name="Dirección_de_Ordenamiento_Ambiental_Territorial_y_Sistema_Nacional_Ambiental_SINA" dataDxfId="40"/>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C000000}" name="Dirección_de_Cambio_Climático_y_Gestión_del_Riesgo" displayName="Dirección_de_Cambio_Climático_y_Gestión_del_Riesgo" ref="M1:M6" totalsRowShown="0" headerRowDxfId="39" dataDxfId="38">
  <autoFilter ref="M1:M6" xr:uid="{00000000-0009-0000-0100-000011000000}"/>
  <tableColumns count="1">
    <tableColumn id="1" xr3:uid="{00000000-0010-0000-0C00-000001000000}" name="Dirección_de_Cambio_Climático_y_Gestión_del_Riesgo" dataDxfId="37"/>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D000000}" name="Secretaria_General" displayName="Secretaria_General" ref="N1:N7" totalsRowShown="0" headerRowDxfId="36" dataDxfId="35">
  <autoFilter ref="N1:N7" xr:uid="{00000000-0009-0000-0100-000012000000}"/>
  <tableColumns count="1">
    <tableColumn id="1" xr3:uid="{00000000-0010-0000-0D00-000001000000}" name="Secretaria_General" dataDxfId="34"/>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E000000}" name="Subdirección_Administrativa_y_Financiera" displayName="Subdirección_Administrativa_y_Financiera" ref="O1:AT12" totalsRowShown="0" headerRowDxfId="33" dataDxfId="32">
  <autoFilter ref="O1:AT12" xr:uid="{00000000-0009-0000-0100-000013000000}"/>
  <tableColumns count="32">
    <tableColumn id="1" xr3:uid="{00000000-0010-0000-0E00-000001000000}" name="Subdirección_Administrativa_y_Financiera_" dataDxfId="31"/>
    <tableColumn id="21" xr3:uid="{00000000-0010-0000-0E00-000015000000}" name="Viceministerio_de_Ordenamiento_Ambiental_del_territorio." dataDxfId="30"/>
    <tableColumn id="20" xr3:uid="{00000000-0010-0000-0E00-000014000000}" name="Viceministerio_de_Politicas_y_Normalización_Ambiental" dataDxfId="29"/>
    <tableColumn id="22" xr3:uid="{00000000-0010-0000-0E00-000016000000}" name="Subdirección_de_Educación_y_Participación" dataDxfId="28"/>
    <tableColumn id="23" xr3:uid="{00000000-0010-0000-0E00-000017000000}" name="Unidad_Coordinadora_para_el_Gobierno_Abierto" dataDxfId="27"/>
    <tableColumn id="24" xr3:uid="{00000000-0010-0000-0E00-000018000000}" name="Grupo_de_Gestion_Financiera" dataDxfId="26"/>
    <tableColumn id="25" xr3:uid="{00000000-0010-0000-0E00-000019000000}" name="Grupo_de_Gestión_administrativa" dataDxfId="25"/>
    <tableColumn id="26" xr3:uid="{00000000-0010-0000-0E00-00001A000000}" name="Grupo_de_Gestión_Documental" dataDxfId="24"/>
    <tableColumn id="27" xr3:uid="{00000000-0010-0000-0E00-00001B000000}" name="Grupo_de_Talento_Humano_" dataDxfId="23"/>
    <tableColumn id="28" xr3:uid="{00000000-0010-0000-0E00-00001C000000}" name="Grupo_de_Contratos" dataDxfId="22"/>
    <tableColumn id="29" xr3:uid="{00000000-0010-0000-0E00-00001D000000}" name="Grupo_de_Control_Interno_Disciplinario" dataDxfId="21"/>
    <tableColumn id="2" xr3:uid="{00000000-0010-0000-0E00-000002000000}" name="P_01_Gestión_Integrada_del_Portafolio_de_Planes_Programas_y_Proyectos" dataDxfId="20"/>
    <tableColumn id="3" xr3:uid="{00000000-0010-0000-0E00-000003000000}" name="P_02_Administración_del_Sistema_Integrado_de_Gestión" dataDxfId="19"/>
    <tableColumn id="4" xr3:uid="{00000000-0010-0000-0E00-000004000000}" name="P_03_Gestión_Estratégica_de_Tecnologías_de_la_Información" dataDxfId="18"/>
    <tableColumn id="5" xr3:uid="{00000000-0010-0000-0E00-000005000000}" name="P_04_Gestión_de_Comunicación_Estratégica" dataDxfId="17"/>
    <tableColumn id="6" xr3:uid="{00000000-0010-0000-0E00-000006000000}" name="P_05_Negociación_Internacional_Recursos_de_Cooperación_y_Banca" dataDxfId="16"/>
    <tableColumn id="7" xr3:uid="{00000000-0010-0000-0E00-000007000000}" name="P_06_Formulación_y_Seguimiento_de_Políticas_Públicas_Ambientales" dataDxfId="15"/>
    <tableColumn id="8" xr3:uid="{00000000-0010-0000-0E00-000008000000}" name="P_07_Instrumentación_Ambiental" dataDxfId="14"/>
    <tableColumn id="9" xr3:uid="{00000000-0010-0000-0E00-000009000000}" name="P_08_Gestión_del_Desarrollo_Sostenible" dataDxfId="13"/>
    <tableColumn id="10" xr3:uid="{00000000-0010-0000-0E00-00000A000000}" name="P_09_Servicio_al_Ciudadano" dataDxfId="12"/>
    <tableColumn id="11" xr3:uid="{00000000-0010-0000-0E00-00000B000000}" name="P_10_Gestión_Financiera" dataDxfId="11"/>
    <tableColumn id="12" xr3:uid="{00000000-0010-0000-0E00-00000C000000}" name="P_11_Gestión_Administrativa_Comisiones_y_Apoyo_Logístico" dataDxfId="10"/>
    <tableColumn id="13" xr3:uid="{00000000-0010-0000-0E00-00000D000000}" name="P_12_Gestión_Documental" dataDxfId="9"/>
    <tableColumn id="14" xr3:uid="{00000000-0010-0000-0E00-00000E000000}" name="P_13_Administración_del_Talento_Humano" dataDxfId="8"/>
    <tableColumn id="15" xr3:uid="{00000000-0010-0000-0E00-00000F000000}" name="P_14_Gestión_Jurídica" dataDxfId="7"/>
    <tableColumn id="16" xr3:uid="{00000000-0010-0000-0E00-000010000000}" name="P_15_Contratación" dataDxfId="6"/>
    <tableColumn id="17" xr3:uid="{00000000-0010-0000-0E00-000011000000}" name="P_16_Gestión_de_Servicios_de_Información_y_Soporte_Tecnológico" dataDxfId="5"/>
    <tableColumn id="18" xr3:uid="{00000000-0010-0000-0E00-000012000000}" name="P_17_Gestión_Disciplinaria" dataDxfId="4"/>
    <tableColumn id="19" xr3:uid="{00000000-0010-0000-0E00-000013000000}" name="P_18_Evaluación_Independiente" dataDxfId="3"/>
    <tableColumn id="30" xr3:uid="{11C5DEBC-3092-4E04-B06C-BF7BAC64687D}" name="Información_Pública" dataDxfId="2"/>
    <tableColumn id="31" xr3:uid="{AEAE720D-A460-46A1-9BCC-7BC6AE4EE515}" name="Información_Pública_Clasificada" dataDxfId="1"/>
    <tableColumn id="32" xr3:uid="{65ACBF58-5D06-45F9-BDC2-D604CB93236C}" name="Información_Pública_Reservada"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Oficina_de_Negocios_Verdes_Sostenbiles" displayName="Oficina_de_Negocios_Verdes_Sostenbiles" ref="B1:B5" totalsRowShown="0" headerRowDxfId="72" dataDxfId="71">
  <autoFilter ref="B1:B5" xr:uid="{00000000-0009-0000-0100-000006000000}"/>
  <tableColumns count="1">
    <tableColumn id="1" xr3:uid="{00000000-0010-0000-0100-000001000000}" name="Oficina_de_Negocios_Verdes_Sostenbiles" dataDxfId="7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Oficina_Asesora_de_Planeación" displayName="Oficina_Asesora_de_Planeación" ref="C1:C8" totalsRowShown="0" headerRowDxfId="69" dataDxfId="68">
  <autoFilter ref="C1:C8" xr:uid="{00000000-0009-0000-0100-000007000000}"/>
  <tableColumns count="1">
    <tableColumn id="1" xr3:uid="{00000000-0010-0000-0200-000001000000}" name="Oficina_Asesora_de_Planeación" dataDxfId="6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Oficina_Asesora_Jurídica" displayName="Oficina_Asesora_Jurídica" ref="D1:D6" totalsRowShown="0" headerRowDxfId="66" dataDxfId="65">
  <autoFilter ref="D1:D6" xr:uid="{00000000-0009-0000-0100-000008000000}"/>
  <tableColumns count="1">
    <tableColumn id="1" xr3:uid="{00000000-0010-0000-0300-000001000000}" name="Oficina_Asesora_Jurídica" dataDxfId="6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Oficina_de_Tecnologías_de_la_Información_y_las_Comunicaciones" displayName="Oficina_de_Tecnologías_de_la_Información_y_las_Comunicaciones" ref="E1:E3" totalsRowShown="0" headerRowDxfId="63" dataDxfId="62">
  <autoFilter ref="E1:E3" xr:uid="{00000000-0009-0000-0100-000009000000}"/>
  <tableColumns count="1">
    <tableColumn id="1" xr3:uid="{00000000-0010-0000-0400-000001000000}" name="Oficina_de_Tecnologías_de_la_Información_y_las_Comunicaciones" dataDxfId="6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Oficina_de_Control_Interno" displayName="Oficina_de_Control_Interno" ref="F1:F3" totalsRowShown="0" headerRowDxfId="60" dataDxfId="59">
  <autoFilter ref="F1:F3" xr:uid="{00000000-0009-0000-0100-00000A000000}"/>
  <tableColumns count="1">
    <tableColumn id="1" xr3:uid="{00000000-0010-0000-0500-000001000000}" name="Oficina_de_Control_Interno" dataDxfId="5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Grupo_de_Comunicaciones" displayName="Grupo_de_Comunicaciones" ref="G1:G3" totalsRowShown="0" headerRowDxfId="57" dataDxfId="56">
  <autoFilter ref="G1:G3" xr:uid="{00000000-0009-0000-0100-00000B000000}"/>
  <tableColumns count="1">
    <tableColumn id="1" xr3:uid="{00000000-0010-0000-0600-000001000000}" name="Grupo_de_Comunicaciones" dataDxfId="5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7000000}" name="Dirección_de_Bosques_Biodiversidad_y_Servicios_Ecosistémicos" displayName="Dirección_de_Bosques_Biodiversidad_y_Servicios_Ecosistémicos" ref="H1:H6" totalsRowShown="0" headerRowDxfId="54" dataDxfId="53">
  <autoFilter ref="H1:H6" xr:uid="{00000000-0009-0000-0100-00000C000000}"/>
  <tableColumns count="1">
    <tableColumn id="1" xr3:uid="{00000000-0010-0000-0700-000001000000}" name="Dirección_de_Bosques_Biodiversidad_y_Servicios_Ecosistémicos" dataDxfId="5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Dirección_de_Asuntos_Ambientales_Sectorial_y_Urbana" displayName="Dirección_de_Asuntos_Ambientales_Sectorial_y_Urbana" ref="I1:I6" totalsRowShown="0" headerRowDxfId="51" dataDxfId="50">
  <autoFilter ref="I1:I6" xr:uid="{00000000-0009-0000-0100-00000D000000}"/>
  <tableColumns count="1">
    <tableColumn id="1" xr3:uid="{00000000-0010-0000-0800-000001000000}" name="Dirección_de_Asuntos_Ambientales_Sectorial_y_Urbana" dataDxfId="49"/>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0B6F4-C5BA-4088-803F-0FD9211AC71E}">
  <sheetPr codeName="Hoja17"/>
  <dimension ref="A1:BH314"/>
  <sheetViews>
    <sheetView tabSelected="1" zoomScaleNormal="100" workbookViewId="0">
      <pane xSplit="5" ySplit="6" topLeftCell="AJ7" activePane="bottomRight" state="frozen"/>
      <selection pane="topRight" activeCell="F1" sqref="F1"/>
      <selection pane="bottomLeft" activeCell="A7" sqref="A7"/>
      <selection pane="bottomRight" activeCell="AK7" sqref="AK7"/>
    </sheetView>
  </sheetViews>
  <sheetFormatPr baseColWidth="10" defaultColWidth="0" defaultRowHeight="16.5" zeroHeight="1" x14ac:dyDescent="0.3"/>
  <cols>
    <col min="1" max="1" width="17.7109375" style="137" bestFit="1" customWidth="1"/>
    <col min="2" max="4" width="30.7109375" style="135" customWidth="1"/>
    <col min="5" max="5" width="35.7109375" style="135" customWidth="1"/>
    <col min="6" max="6" width="51.42578125" style="135" customWidth="1"/>
    <col min="7" max="7" width="24.42578125" style="135" customWidth="1"/>
    <col min="8" max="9" width="40.7109375" style="135" customWidth="1"/>
    <col min="10" max="11" width="17.7109375" style="135" customWidth="1"/>
    <col min="12" max="13" width="35.7109375" style="135" customWidth="1"/>
    <col min="14" max="14" width="25.7109375" style="135" customWidth="1"/>
    <col min="15" max="15" width="17.7109375" style="135" customWidth="1"/>
    <col min="16" max="16" width="31.42578125" style="135" customWidth="1"/>
    <col min="17" max="17" width="17.7109375" style="136" customWidth="1"/>
    <col min="18" max="19" width="17.7109375" style="135" customWidth="1"/>
    <col min="20" max="21" width="35.7109375" style="135" customWidth="1"/>
    <col min="22" max="22" width="21" style="135" customWidth="1"/>
    <col min="23" max="23" width="20.140625" style="135" customWidth="1"/>
    <col min="24" max="30" width="17.7109375" style="135" customWidth="1"/>
    <col min="31" max="33" width="35.7109375" style="135" customWidth="1"/>
    <col min="34" max="34" width="19.140625" style="135" bestFit="1" customWidth="1"/>
    <col min="35" max="35" width="28.42578125" style="135" customWidth="1"/>
    <col min="36" max="36" width="16.85546875" style="135" customWidth="1"/>
    <col min="37" max="37" width="30.85546875" style="135" customWidth="1"/>
    <col min="38" max="38" width="22" style="135" bestFit="1" customWidth="1"/>
    <col min="39" max="39" width="17.7109375" style="135" customWidth="1"/>
    <col min="40" max="41" width="19.28515625" style="135" hidden="1" customWidth="1"/>
    <col min="42" max="42" width="22.7109375" style="135" hidden="1" customWidth="1"/>
    <col min="43" max="43" width="18.7109375" style="135" hidden="1" customWidth="1"/>
    <col min="44" max="45" width="17.7109375" style="135" hidden="1" customWidth="1"/>
    <col min="46" max="46" width="18.7109375" style="135" hidden="1" customWidth="1"/>
    <col min="47" max="47" width="17.7109375" style="135" hidden="1" customWidth="1"/>
    <col min="48" max="48" width="18.42578125" style="135" hidden="1" customWidth="1"/>
    <col min="49" max="49" width="25.5703125" style="135" customWidth="1"/>
    <col min="50" max="51" width="17.7109375" style="135" customWidth="1"/>
    <col min="52" max="52" width="28.140625" style="135" customWidth="1"/>
    <col min="53" max="53" width="59" style="135" customWidth="1"/>
    <col min="54" max="54" width="64" style="135" customWidth="1"/>
    <col min="55" max="56" width="17.7109375" style="135" customWidth="1"/>
    <col min="57" max="57" width="19.42578125" style="135" bestFit="1" customWidth="1"/>
    <col min="58" max="58" width="28.85546875" style="135" customWidth="1"/>
    <col min="59" max="59" width="26.5703125" style="135" customWidth="1"/>
    <col min="60" max="60" width="11.42578125" style="135" customWidth="1"/>
    <col min="61" max="16384" width="11.42578125" style="3" hidden="1"/>
  </cols>
  <sheetData>
    <row r="1" spans="1:60" ht="69.95" customHeight="1" thickBot="1" x14ac:dyDescent="0.35">
      <c r="A1" s="141" t="s">
        <v>0</v>
      </c>
      <c r="B1" s="142"/>
      <c r="C1" s="142"/>
      <c r="D1" s="142"/>
      <c r="E1" s="142"/>
      <c r="F1" s="142"/>
      <c r="G1" s="143"/>
      <c r="H1" s="128" t="s">
        <v>1</v>
      </c>
      <c r="I1" s="129"/>
      <c r="J1" s="129"/>
      <c r="K1" s="129"/>
      <c r="L1" s="129"/>
      <c r="M1" s="129"/>
      <c r="N1" s="129"/>
      <c r="O1" s="129"/>
      <c r="P1" s="129"/>
      <c r="Q1" s="130"/>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52"/>
      <c r="BD1" s="152"/>
      <c r="BE1" s="152"/>
      <c r="BF1" s="152"/>
      <c r="BG1" s="153"/>
      <c r="BH1" s="131"/>
    </row>
    <row r="2" spans="1:60" ht="35.1" customHeight="1" thickBot="1" x14ac:dyDescent="0.35">
      <c r="A2" s="144"/>
      <c r="B2" s="145"/>
      <c r="C2" s="145"/>
      <c r="D2" s="145"/>
      <c r="E2" s="145"/>
      <c r="F2" s="145"/>
      <c r="G2" s="146"/>
      <c r="H2" s="109" t="s">
        <v>2</v>
      </c>
      <c r="I2" s="110"/>
      <c r="J2" s="110"/>
      <c r="K2" s="110"/>
      <c r="L2" s="110"/>
      <c r="M2" s="110"/>
      <c r="N2" s="110"/>
      <c r="O2" s="110"/>
      <c r="P2" s="110"/>
      <c r="Q2" s="119"/>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54"/>
      <c r="BD2" s="154"/>
      <c r="BE2" s="154"/>
      <c r="BF2" s="154"/>
      <c r="BG2" s="155"/>
      <c r="BH2" s="131"/>
    </row>
    <row r="3" spans="1:60" ht="35.1" customHeight="1" x14ac:dyDescent="0.3">
      <c r="A3" s="149" t="s">
        <v>3</v>
      </c>
      <c r="B3" s="150"/>
      <c r="C3" s="150"/>
      <c r="D3" s="150"/>
      <c r="E3" s="150"/>
      <c r="F3" s="150"/>
      <c r="G3" s="151"/>
      <c r="H3" s="127" t="s">
        <v>4</v>
      </c>
      <c r="I3" s="69"/>
      <c r="J3" s="69"/>
      <c r="K3" s="69"/>
      <c r="L3" s="69"/>
      <c r="M3" s="69"/>
      <c r="N3" s="69"/>
      <c r="O3" s="69"/>
      <c r="P3" s="69"/>
      <c r="Q3" s="120"/>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147" t="s">
        <v>5</v>
      </c>
      <c r="BD3" s="147"/>
      <c r="BE3" s="147"/>
      <c r="BF3" s="147"/>
      <c r="BG3" s="148"/>
      <c r="BH3" s="131"/>
    </row>
    <row r="4" spans="1:60" ht="36.75" thickBot="1" x14ac:dyDescent="0.35">
      <c r="A4" s="67" t="s">
        <v>6</v>
      </c>
      <c r="B4" s="75"/>
      <c r="C4" s="75"/>
      <c r="D4" s="75"/>
      <c r="E4" s="75"/>
      <c r="F4" s="75"/>
      <c r="G4" s="75"/>
      <c r="H4" s="75"/>
      <c r="I4" s="75"/>
      <c r="J4" s="75"/>
      <c r="K4" s="75"/>
      <c r="L4" s="75"/>
      <c r="M4" s="75"/>
      <c r="N4" s="75"/>
      <c r="O4" s="75"/>
      <c r="P4" s="75"/>
      <c r="Q4" s="121"/>
      <c r="R4" s="78" t="s">
        <v>7</v>
      </c>
      <c r="S4" s="61"/>
      <c r="T4" s="61"/>
      <c r="U4" s="61"/>
      <c r="V4" s="115" t="s">
        <v>8</v>
      </c>
      <c r="W4" s="116"/>
      <c r="X4" s="62" t="s">
        <v>9</v>
      </c>
      <c r="Y4" s="62"/>
      <c r="Z4" s="62"/>
      <c r="AA4" s="62"/>
      <c r="AB4" s="62"/>
      <c r="AC4" s="62"/>
      <c r="AD4" s="62"/>
      <c r="AE4" s="88"/>
      <c r="AF4" s="63" t="s">
        <v>10</v>
      </c>
      <c r="AG4" s="63"/>
      <c r="AH4" s="63"/>
      <c r="AI4" s="63"/>
      <c r="AJ4" s="63"/>
      <c r="AK4" s="63"/>
      <c r="AL4" s="63"/>
      <c r="AM4" s="63"/>
      <c r="AN4" s="63"/>
      <c r="AO4" s="63"/>
      <c r="AP4" s="63"/>
      <c r="AQ4" s="63"/>
      <c r="AR4" s="63"/>
      <c r="AS4" s="63"/>
      <c r="AT4" s="63"/>
      <c r="AU4" s="63"/>
      <c r="AV4" s="63"/>
      <c r="AW4" s="63"/>
      <c r="AX4" s="64" t="s">
        <v>11</v>
      </c>
      <c r="AY4" s="65"/>
      <c r="AZ4" s="65"/>
      <c r="BA4" s="65"/>
      <c r="BB4" s="65"/>
      <c r="BC4" s="65"/>
      <c r="BD4" s="65"/>
      <c r="BE4" s="66"/>
      <c r="BF4" s="67" t="s">
        <v>12</v>
      </c>
      <c r="BG4" s="68"/>
      <c r="BH4" s="131"/>
    </row>
    <row r="5" spans="1:60" ht="18.75" thickBot="1" x14ac:dyDescent="0.35">
      <c r="A5" s="76"/>
      <c r="B5" s="74"/>
      <c r="C5" s="74"/>
      <c r="D5" s="74"/>
      <c r="E5" s="74"/>
      <c r="F5" s="74"/>
      <c r="G5" s="74"/>
      <c r="H5" s="74"/>
      <c r="I5" s="74"/>
      <c r="J5" s="74"/>
      <c r="K5" s="74"/>
      <c r="L5" s="74"/>
      <c r="M5" s="74"/>
      <c r="N5" s="74"/>
      <c r="O5" s="74"/>
      <c r="P5" s="74"/>
      <c r="Q5" s="122"/>
      <c r="R5" s="82"/>
      <c r="S5" s="83"/>
      <c r="T5" s="83"/>
      <c r="U5" s="83"/>
      <c r="V5" s="117"/>
      <c r="W5" s="118"/>
      <c r="X5" s="89"/>
      <c r="Y5" s="89"/>
      <c r="Z5" s="89"/>
      <c r="AA5" s="89"/>
      <c r="AB5" s="89"/>
      <c r="AC5" s="89"/>
      <c r="AD5" s="89"/>
      <c r="AE5" s="90"/>
      <c r="AF5" s="138" t="s">
        <v>13</v>
      </c>
      <c r="AG5" s="139"/>
      <c r="AH5" s="139"/>
      <c r="AI5" s="138" t="s">
        <v>14</v>
      </c>
      <c r="AJ5" s="139"/>
      <c r="AK5" s="140"/>
      <c r="AL5" s="138" t="s">
        <v>15</v>
      </c>
      <c r="AM5" s="139"/>
      <c r="AN5" s="139"/>
      <c r="AO5" s="139"/>
      <c r="AP5" s="139"/>
      <c r="AQ5" s="139"/>
      <c r="AR5" s="139"/>
      <c r="AS5" s="139"/>
      <c r="AT5" s="139"/>
      <c r="AU5" s="139"/>
      <c r="AV5" s="139"/>
      <c r="AW5" s="140"/>
      <c r="AX5" s="94"/>
      <c r="AY5" s="95"/>
      <c r="AZ5" s="95"/>
      <c r="BA5" s="95"/>
      <c r="BB5" s="95"/>
      <c r="BC5" s="95"/>
      <c r="BD5" s="95"/>
      <c r="BE5" s="96"/>
      <c r="BF5" s="76"/>
      <c r="BG5" s="77"/>
      <c r="BH5" s="131"/>
    </row>
    <row r="6" spans="1:60" ht="51.75" thickBot="1" x14ac:dyDescent="0.35">
      <c r="A6" s="56" t="s">
        <v>16</v>
      </c>
      <c r="B6" s="56" t="s">
        <v>17</v>
      </c>
      <c r="C6" s="56" t="s">
        <v>18</v>
      </c>
      <c r="D6" s="56" t="s">
        <v>19</v>
      </c>
      <c r="E6" s="56" t="s">
        <v>20</v>
      </c>
      <c r="F6" s="56" t="s">
        <v>21</v>
      </c>
      <c r="G6" s="56" t="s">
        <v>22</v>
      </c>
      <c r="H6" s="56" t="s">
        <v>23</v>
      </c>
      <c r="I6" s="56" t="s">
        <v>24</v>
      </c>
      <c r="J6" s="56" t="s">
        <v>25</v>
      </c>
      <c r="K6" s="56" t="s">
        <v>26</v>
      </c>
      <c r="L6" s="56" t="s">
        <v>27</v>
      </c>
      <c r="M6" s="56" t="s">
        <v>28</v>
      </c>
      <c r="N6" s="56" t="s">
        <v>29</v>
      </c>
      <c r="O6" s="56" t="s">
        <v>30</v>
      </c>
      <c r="P6" s="25" t="s">
        <v>31</v>
      </c>
      <c r="Q6" s="114" t="s">
        <v>32</v>
      </c>
      <c r="R6" s="79" t="s">
        <v>33</v>
      </c>
      <c r="S6" s="80" t="s">
        <v>34</v>
      </c>
      <c r="T6" s="80" t="s">
        <v>35</v>
      </c>
      <c r="U6" s="81" t="s">
        <v>36</v>
      </c>
      <c r="V6" s="84" t="s">
        <v>37</v>
      </c>
      <c r="W6" s="84" t="s">
        <v>38</v>
      </c>
      <c r="X6" s="85" t="s">
        <v>39</v>
      </c>
      <c r="Y6" s="86" t="s">
        <v>40</v>
      </c>
      <c r="Z6" s="86" t="s">
        <v>41</v>
      </c>
      <c r="AA6" s="86" t="s">
        <v>42</v>
      </c>
      <c r="AB6" s="86" t="s">
        <v>43</v>
      </c>
      <c r="AC6" s="101" t="s">
        <v>44</v>
      </c>
      <c r="AD6" s="86" t="s">
        <v>45</v>
      </c>
      <c r="AE6" s="87" t="s">
        <v>46</v>
      </c>
      <c r="AF6" s="59" t="s">
        <v>47</v>
      </c>
      <c r="AG6" s="58" t="s">
        <v>48</v>
      </c>
      <c r="AH6" s="58" t="s">
        <v>49</v>
      </c>
      <c r="AI6" s="58" t="s">
        <v>50</v>
      </c>
      <c r="AJ6" s="58" t="s">
        <v>51</v>
      </c>
      <c r="AK6" s="58" t="s">
        <v>52</v>
      </c>
      <c r="AL6" s="58" t="s">
        <v>53</v>
      </c>
      <c r="AM6" s="58" t="s">
        <v>54</v>
      </c>
      <c r="AN6" s="49" t="s">
        <v>55</v>
      </c>
      <c r="AO6" s="49" t="s">
        <v>56</v>
      </c>
      <c r="AP6" s="49" t="s">
        <v>57</v>
      </c>
      <c r="AQ6" s="49" t="s">
        <v>58</v>
      </c>
      <c r="AR6" s="49" t="s">
        <v>59</v>
      </c>
      <c r="AS6" s="49" t="s">
        <v>60</v>
      </c>
      <c r="AT6" s="57" t="s">
        <v>61</v>
      </c>
      <c r="AU6" s="57" t="s">
        <v>62</v>
      </c>
      <c r="AV6" s="57" t="s">
        <v>63</v>
      </c>
      <c r="AW6" s="58" t="s">
        <v>64</v>
      </c>
      <c r="AX6" s="91" t="s">
        <v>65</v>
      </c>
      <c r="AY6" s="92" t="s">
        <v>66</v>
      </c>
      <c r="AZ6" s="92" t="s">
        <v>67</v>
      </c>
      <c r="BA6" s="92" t="s">
        <v>68</v>
      </c>
      <c r="BB6" s="92" t="s">
        <v>69</v>
      </c>
      <c r="BC6" s="92" t="s">
        <v>70</v>
      </c>
      <c r="BD6" s="92" t="s">
        <v>71</v>
      </c>
      <c r="BE6" s="93" t="s">
        <v>72</v>
      </c>
      <c r="BF6" s="30" t="s">
        <v>73</v>
      </c>
      <c r="BG6" s="32" t="s">
        <v>74</v>
      </c>
      <c r="BH6" s="132" t="s">
        <v>75</v>
      </c>
    </row>
    <row r="7" spans="1:60" ht="90" customHeight="1" x14ac:dyDescent="0.3">
      <c r="A7" s="53" t="str">
        <f>IF(B7="","",1)</f>
        <v/>
      </c>
      <c r="B7" s="50"/>
      <c r="C7" s="50"/>
      <c r="D7" s="50"/>
      <c r="E7" s="50"/>
      <c r="F7" s="50"/>
      <c r="G7" s="60"/>
      <c r="H7" s="111"/>
      <c r="I7" s="111"/>
      <c r="J7" s="60"/>
      <c r="K7" s="60"/>
      <c r="L7" s="60"/>
      <c r="M7" s="60"/>
      <c r="N7" s="60"/>
      <c r="O7" s="60"/>
      <c r="P7" s="126"/>
      <c r="Q7" s="133"/>
      <c r="R7" s="112"/>
      <c r="S7" s="60"/>
      <c r="T7" s="60"/>
      <c r="U7" s="60"/>
      <c r="V7" s="112"/>
      <c r="W7" s="112"/>
      <c r="X7" s="60"/>
      <c r="Y7" s="60"/>
      <c r="Z7" s="60"/>
      <c r="AA7" s="60"/>
      <c r="AB7" s="60"/>
      <c r="AC7" s="60"/>
      <c r="AD7" s="60"/>
      <c r="AE7" s="50"/>
      <c r="AF7" s="50"/>
      <c r="AG7" s="50"/>
      <c r="AH7" s="103" t="str">
        <f>AT7</f>
        <v xml:space="preserve">  </v>
      </c>
      <c r="AI7" s="97"/>
      <c r="AJ7" s="103" t="str">
        <f>AU7</f>
        <v/>
      </c>
      <c r="AK7" s="50"/>
      <c r="AL7" s="51"/>
      <c r="AM7" s="103" t="str">
        <f>AV7</f>
        <v/>
      </c>
      <c r="AN7" s="52" t="str">
        <f>_xlfn.IFNA(VLOOKUP($AF7,Tipologia!$B$3:$H$17,2,FALSE),"")</f>
        <v/>
      </c>
      <c r="AO7" s="52" t="str">
        <f>IF(AF7="","",IF(AN7="Bajo",1,IF(AN7="Medio",2,3)))</f>
        <v/>
      </c>
      <c r="AP7" s="52" t="str">
        <f>_xlfn.IFNA(VLOOKUP(AG7,Tipologia!$A$20:$C$24,3,0),"")</f>
        <v/>
      </c>
      <c r="AQ7" s="52" t="str">
        <f>IF(AG7="","",IF(AP7="Bajo",1,IF(AP7="Medio",2,3)))</f>
        <v/>
      </c>
      <c r="AR7" s="52" t="str">
        <f>_xlfn.IFNA(VLOOKUP($AK7,Tipologia!$A$36:$B$40,2,FALSE),"")</f>
        <v/>
      </c>
      <c r="AS7" s="52" t="str">
        <f>_xlfn.IFNA(VLOOKUP(AL7,Tipologia!$A$44:$B$51,2,0),"")</f>
        <v/>
      </c>
      <c r="AT7" s="52" t="str">
        <f>IF(MAX(AO7,AQ7)=3,"Alto",IF(MAX(AO7,AQ7)=2,"Medio",IF(MAX(AO7,AQ7)=1,"Bajo","  ")))</f>
        <v xml:space="preserve">  </v>
      </c>
      <c r="AU7" s="52" t="str">
        <f>IF(AI7="","",IF(AI7="Información cuya pérdida de exactitud y completitud puede conllevar un impacto negativo severo.","Alto",IF(AI7="Información cuya pérdida de exactitud y completitud puede conllevar un impacto negativo.","Medio",IF(AI7="Información cuya pérdida de exactitud y completitud conlleva un impacto no significativo para la entidad o entes externos.","","Bajo"))))</f>
        <v/>
      </c>
      <c r="AV7" s="52" t="str">
        <f>IF(SUM($AR7,$AS7)&gt;=3,"Alto",IF(SUM($AR7,$AS7)&gt;=2,"Medio",IF(SUM(AR7:AS7)&gt;0,"Bajo","")))</f>
        <v/>
      </c>
      <c r="AW7" s="102" t="str">
        <f>IF(AV7="","",IF(AND(AT7="Bajo",AU7="Bajo",AV7="Bajo"),"Bajo",IF(AND(AT7="Alto",AU7="Alto",AV7="Alto"),"Alto",IF(COUNTIF(AT7:AV7,"Alto")=2,"Alto","Medio"))))</f>
        <v/>
      </c>
      <c r="AX7" s="53" t="str">
        <f>_xlfn.IFNA(VLOOKUP(AF7,Tipologia!$B$3:$H$17,4,FALSE),"")</f>
        <v/>
      </c>
      <c r="AY7" s="53" t="str">
        <f>IF(AX7="Información_pública","IPB",IF(AX7="Información_Pública_Clasificada","IPC",IF(AX7="Información_Pública_Reservada","IPR",IF(AX7="",""))))</f>
        <v/>
      </c>
      <c r="AZ7" s="54" t="str">
        <f>_xlfn.IFNA(VLOOKUP(AF7,Tipologia!$B$3:$H$17,3,FALSE),"")</f>
        <v/>
      </c>
      <c r="BA7" s="54" t="str">
        <f>IFERROR(VLOOKUP(AF7,Tipologia!$B$3:$H$17,5,FALSE),"")</f>
        <v/>
      </c>
      <c r="BB7" s="54" t="str">
        <f>IFERROR(VLOOKUP(AF7,Tipologia!$B$3:$H$17,6,0),"")</f>
        <v/>
      </c>
      <c r="BC7" s="60"/>
      <c r="BD7" s="112"/>
      <c r="BE7" s="60"/>
      <c r="BF7" s="55"/>
      <c r="BG7" s="55"/>
      <c r="BH7" s="113"/>
    </row>
    <row r="8" spans="1:60" ht="90" customHeight="1" x14ac:dyDescent="0.3">
      <c r="A8" s="53" t="str">
        <f>IFERROR(IF(B8="","",A7+1),"")</f>
        <v/>
      </c>
      <c r="B8" s="50"/>
      <c r="C8" s="50"/>
      <c r="D8" s="50"/>
      <c r="E8" s="50"/>
      <c r="F8" s="50"/>
      <c r="G8" s="60"/>
      <c r="H8" s="111"/>
      <c r="I8" s="111"/>
      <c r="J8" s="60"/>
      <c r="K8" s="60"/>
      <c r="L8" s="60"/>
      <c r="M8" s="60"/>
      <c r="N8" s="60"/>
      <c r="O8" s="60"/>
      <c r="P8" s="126"/>
      <c r="Q8" s="134"/>
      <c r="R8" s="112"/>
      <c r="S8" s="60"/>
      <c r="T8" s="60"/>
      <c r="U8" s="60"/>
      <c r="V8" s="112"/>
      <c r="W8" s="112"/>
      <c r="X8" s="60"/>
      <c r="Y8" s="60"/>
      <c r="Z8" s="60"/>
      <c r="AA8" s="60"/>
      <c r="AB8" s="60"/>
      <c r="AC8" s="60"/>
      <c r="AD8" s="60"/>
      <c r="AE8" s="50"/>
      <c r="AF8" s="50"/>
      <c r="AG8" s="50"/>
      <c r="AH8" s="103" t="str">
        <f t="shared" ref="AH8:AH71" si="0">AT8</f>
        <v xml:space="preserve">  </v>
      </c>
      <c r="AI8" s="97"/>
      <c r="AJ8" s="103" t="str">
        <f t="shared" ref="AJ8:AJ71" si="1">AU8</f>
        <v/>
      </c>
      <c r="AK8" s="50"/>
      <c r="AL8" s="51"/>
      <c r="AM8" s="103" t="str">
        <f t="shared" ref="AM8:AM71" si="2">AV8</f>
        <v/>
      </c>
      <c r="AN8" s="52" t="str">
        <f>_xlfn.IFNA(VLOOKUP($AF8,Tipologia!$B$3:$H$17,2,FALSE),"")</f>
        <v/>
      </c>
      <c r="AO8" s="52" t="str">
        <f t="shared" ref="AO8:AO71" si="3">IF(AF8="","",IF(AN8="Bajo",1,IF(AN8="Medio",2,3)))</f>
        <v/>
      </c>
      <c r="AP8" s="52" t="str">
        <f>_xlfn.IFNA(VLOOKUP(AG8,Tipologia!$A$20:$C$24,3,0),"")</f>
        <v/>
      </c>
      <c r="AQ8" s="52" t="str">
        <f t="shared" ref="AQ8:AQ71" si="4">IF(AG8="","",IF(AP8="Bajo",1,IF(AP8="Medio",2,3)))</f>
        <v/>
      </c>
      <c r="AR8" s="52" t="str">
        <f>_xlfn.IFNA(VLOOKUP($AK8,Tipologia!$A$36:$B$40,2,FALSE),"")</f>
        <v/>
      </c>
      <c r="AS8" s="52" t="str">
        <f>_xlfn.IFNA(VLOOKUP(AL8,Tipologia!$A$44:$B$51,2,0),"")</f>
        <v/>
      </c>
      <c r="AT8" s="52" t="str">
        <f t="shared" ref="AT8:AT71" si="5">IF(MAX(AO8,AQ8)=3,"Alto",IF(MAX(AO8,AQ8)=2,"Medio",IF(MAX(AO8,AQ8)=1,"Bajo","  ")))</f>
        <v xml:space="preserve">  </v>
      </c>
      <c r="AU8" s="52" t="str">
        <f t="shared" ref="AU8:AU71" si="6">IF(AI8="","",IF(AI8="Información cuya pérdida de exactitud y completitud puede conllevar un impacto negativo severo.","Alto",IF(AI8="Información cuya pérdida de exactitud y completitud puede conllevar un impacto negativo.","Medio",IF(AI8="Información cuya pérdida de exactitud y completitud conlleva un impacto no significativo para la entidad o entes externos.","","Bajo"))))</f>
        <v/>
      </c>
      <c r="AV8" s="52" t="str">
        <f t="shared" ref="AV8:AV71" si="7">IF(SUM($AR8,$AS8)&gt;=3,"Alto",IF(SUM($AR8,$AS8)&gt;=2,"Medio",IF(SUM(AR8:AS8)&gt;0,"Bajo","")))</f>
        <v/>
      </c>
      <c r="AW8" s="102" t="str">
        <f t="shared" ref="AW8:AW71" si="8">IF(AV8="","",IF(AND(AT8="Bajo",AU8="Bajo",AV8="Bajo"),"Bajo",IF(AND(AT8="Alto",AU8="Alto",AV8="Alto"),"Alto",IF(COUNTIF(AT8:AV8,"Alto")=2,"Alto","Medio"))))</f>
        <v/>
      </c>
      <c r="AX8" s="53" t="str">
        <f>_xlfn.IFNA(VLOOKUP(AF8,Tipologia!$B$3:$H$17,4,FALSE),"")</f>
        <v/>
      </c>
      <c r="AY8" s="53" t="str">
        <f t="shared" ref="AY8:AY71" si="9">IF(AX8="Información_pública","IPB",IF(AX8="Información_Pública_Clasificada","IPC",IF(AX8="Información_Pública_Reservada","IPR",IF(AX8="",""))))</f>
        <v/>
      </c>
      <c r="AZ8" s="54" t="str">
        <f>_xlfn.IFNA(VLOOKUP(AF8,Tipologia!$B$3:$H$17,3,FALSE),"")</f>
        <v/>
      </c>
      <c r="BA8" s="54" t="str">
        <f>IFERROR(VLOOKUP(AF8,Tipologia!$B$3:$H$17,5,FALSE),"")</f>
        <v/>
      </c>
      <c r="BB8" s="54" t="str">
        <f>IFERROR(VLOOKUP(AF8,Tipologia!$B$3:$H$17,6,0),"")</f>
        <v/>
      </c>
      <c r="BC8" s="60"/>
      <c r="BD8" s="112"/>
      <c r="BE8" s="60"/>
      <c r="BF8" s="55"/>
      <c r="BG8" s="55"/>
      <c r="BH8" s="131"/>
    </row>
    <row r="9" spans="1:60" ht="90" customHeight="1" x14ac:dyDescent="0.3">
      <c r="A9" s="53" t="str">
        <f t="shared" ref="A9:A72" si="10">IFERROR(IF(B9="","",A8+1),"")</f>
        <v/>
      </c>
      <c r="B9" s="50"/>
      <c r="C9" s="50"/>
      <c r="D9" s="50"/>
      <c r="E9" s="50"/>
      <c r="F9" s="50"/>
      <c r="G9" s="60"/>
      <c r="H9" s="111"/>
      <c r="I9" s="111"/>
      <c r="J9" s="60"/>
      <c r="K9" s="60"/>
      <c r="L9" s="60"/>
      <c r="M9" s="60"/>
      <c r="N9" s="60"/>
      <c r="O9" s="60"/>
      <c r="P9" s="126"/>
      <c r="Q9" s="134"/>
      <c r="R9" s="112"/>
      <c r="S9" s="60"/>
      <c r="T9" s="60"/>
      <c r="U9" s="60"/>
      <c r="V9" s="112"/>
      <c r="W9" s="112"/>
      <c r="X9" s="60"/>
      <c r="Y9" s="60"/>
      <c r="Z9" s="60"/>
      <c r="AA9" s="60"/>
      <c r="AB9" s="60"/>
      <c r="AC9" s="60"/>
      <c r="AD9" s="60"/>
      <c r="AE9" s="50"/>
      <c r="AF9" s="50"/>
      <c r="AG9" s="50"/>
      <c r="AH9" s="103" t="str">
        <f t="shared" si="0"/>
        <v xml:space="preserve">  </v>
      </c>
      <c r="AI9" s="97"/>
      <c r="AJ9" s="103" t="str">
        <f t="shared" si="1"/>
        <v/>
      </c>
      <c r="AK9" s="50"/>
      <c r="AL9" s="51"/>
      <c r="AM9" s="103" t="str">
        <f t="shared" si="2"/>
        <v/>
      </c>
      <c r="AN9" s="52" t="str">
        <f>_xlfn.IFNA(VLOOKUP($AF9,Tipologia!$B$3:$H$17,2,FALSE),"")</f>
        <v/>
      </c>
      <c r="AO9" s="52" t="str">
        <f t="shared" si="3"/>
        <v/>
      </c>
      <c r="AP9" s="52" t="str">
        <f>_xlfn.IFNA(VLOOKUP(AG9,Tipologia!$A$20:$C$24,3,0),"")</f>
        <v/>
      </c>
      <c r="AQ9" s="52" t="str">
        <f t="shared" si="4"/>
        <v/>
      </c>
      <c r="AR9" s="52" t="str">
        <f>_xlfn.IFNA(VLOOKUP($AK9,Tipologia!$A$36:$B$40,2,FALSE),"")</f>
        <v/>
      </c>
      <c r="AS9" s="52" t="str">
        <f>_xlfn.IFNA(VLOOKUP(AL9,Tipologia!$A$44:$B$51,2,0),"")</f>
        <v/>
      </c>
      <c r="AT9" s="52" t="str">
        <f t="shared" si="5"/>
        <v xml:space="preserve">  </v>
      </c>
      <c r="AU9" s="52" t="str">
        <f t="shared" si="6"/>
        <v/>
      </c>
      <c r="AV9" s="52" t="str">
        <f t="shared" si="7"/>
        <v/>
      </c>
      <c r="AW9" s="102" t="str">
        <f t="shared" si="8"/>
        <v/>
      </c>
      <c r="AX9" s="53" t="str">
        <f>_xlfn.IFNA(VLOOKUP(AF9,Tipologia!$B$3:$H$17,4,FALSE),"")</f>
        <v/>
      </c>
      <c r="AY9" s="53" t="str">
        <f t="shared" si="9"/>
        <v/>
      </c>
      <c r="AZ9" s="54" t="str">
        <f>_xlfn.IFNA(VLOOKUP(AF9,Tipologia!$B$3:$H$17,3,FALSE),"")</f>
        <v/>
      </c>
      <c r="BA9" s="54" t="str">
        <f>IFERROR(VLOOKUP(AF9,Tipologia!$B$3:$H$17,5,FALSE),"")</f>
        <v/>
      </c>
      <c r="BB9" s="54" t="str">
        <f>IFERROR(VLOOKUP(AF9,Tipologia!$B$3:$H$17,6,0),"")</f>
        <v/>
      </c>
      <c r="BC9" s="60"/>
      <c r="BD9" s="112"/>
      <c r="BE9" s="60"/>
      <c r="BF9" s="55"/>
      <c r="BG9" s="55"/>
      <c r="BH9" s="131"/>
    </row>
    <row r="10" spans="1:60" ht="90" customHeight="1" x14ac:dyDescent="0.3">
      <c r="A10" s="53" t="str">
        <f t="shared" si="10"/>
        <v/>
      </c>
      <c r="B10" s="50"/>
      <c r="C10" s="50"/>
      <c r="D10" s="50"/>
      <c r="E10" s="50"/>
      <c r="F10" s="50"/>
      <c r="G10" s="60"/>
      <c r="H10" s="111"/>
      <c r="I10" s="111"/>
      <c r="J10" s="60"/>
      <c r="K10" s="60"/>
      <c r="L10" s="60"/>
      <c r="M10" s="60"/>
      <c r="N10" s="60"/>
      <c r="O10" s="60"/>
      <c r="P10" s="126"/>
      <c r="Q10" s="134"/>
      <c r="R10" s="112"/>
      <c r="S10" s="60"/>
      <c r="T10" s="60"/>
      <c r="U10" s="60"/>
      <c r="V10" s="112"/>
      <c r="W10" s="112"/>
      <c r="X10" s="60"/>
      <c r="Y10" s="60"/>
      <c r="Z10" s="60"/>
      <c r="AA10" s="60"/>
      <c r="AB10" s="60"/>
      <c r="AC10" s="60"/>
      <c r="AD10" s="60"/>
      <c r="AE10" s="50"/>
      <c r="AF10" s="50"/>
      <c r="AG10" s="50"/>
      <c r="AH10" s="103" t="str">
        <f t="shared" si="0"/>
        <v xml:space="preserve">  </v>
      </c>
      <c r="AI10" s="97"/>
      <c r="AJ10" s="103" t="str">
        <f t="shared" si="1"/>
        <v/>
      </c>
      <c r="AK10" s="50"/>
      <c r="AL10" s="51"/>
      <c r="AM10" s="103" t="str">
        <f t="shared" si="2"/>
        <v/>
      </c>
      <c r="AN10" s="52" t="str">
        <f>_xlfn.IFNA(VLOOKUP($AF10,Tipologia!$B$3:$H$17,2,FALSE),"")</f>
        <v/>
      </c>
      <c r="AO10" s="52" t="str">
        <f t="shared" si="3"/>
        <v/>
      </c>
      <c r="AP10" s="52" t="str">
        <f>_xlfn.IFNA(VLOOKUP(AG10,Tipologia!$A$20:$C$24,3,0),"")</f>
        <v/>
      </c>
      <c r="AQ10" s="52" t="str">
        <f t="shared" si="4"/>
        <v/>
      </c>
      <c r="AR10" s="52" t="str">
        <f>_xlfn.IFNA(VLOOKUP($AK10,Tipologia!$A$36:$B$40,2,FALSE),"")</f>
        <v/>
      </c>
      <c r="AS10" s="52" t="str">
        <f>_xlfn.IFNA(VLOOKUP(AL10,Tipologia!$A$44:$B$51,2,0),"")</f>
        <v/>
      </c>
      <c r="AT10" s="52" t="str">
        <f t="shared" si="5"/>
        <v xml:space="preserve">  </v>
      </c>
      <c r="AU10" s="52" t="str">
        <f t="shared" si="6"/>
        <v/>
      </c>
      <c r="AV10" s="52" t="str">
        <f t="shared" si="7"/>
        <v/>
      </c>
      <c r="AW10" s="102" t="str">
        <f t="shared" si="8"/>
        <v/>
      </c>
      <c r="AX10" s="53" t="str">
        <f>_xlfn.IFNA(VLOOKUP(AF10,Tipologia!$B$3:$H$17,4,FALSE),"")</f>
        <v/>
      </c>
      <c r="AY10" s="53" t="str">
        <f t="shared" si="9"/>
        <v/>
      </c>
      <c r="AZ10" s="54" t="str">
        <f>_xlfn.IFNA(VLOOKUP(AF10,Tipologia!$B$3:$H$17,3,FALSE),"")</f>
        <v/>
      </c>
      <c r="BA10" s="54" t="str">
        <f>IFERROR(VLOOKUP(AF10,Tipologia!$B$3:$H$17,5,FALSE),"")</f>
        <v/>
      </c>
      <c r="BB10" s="54" t="str">
        <f>IFERROR(VLOOKUP(AF10,Tipologia!$B$3:$H$17,6,0),"")</f>
        <v/>
      </c>
      <c r="BC10" s="60"/>
      <c r="BD10" s="112"/>
      <c r="BE10" s="60"/>
      <c r="BF10" s="55"/>
      <c r="BG10" s="55"/>
      <c r="BH10" s="131"/>
    </row>
    <row r="11" spans="1:60" ht="90" customHeight="1" x14ac:dyDescent="0.3">
      <c r="A11" s="53" t="str">
        <f t="shared" si="10"/>
        <v/>
      </c>
      <c r="B11" s="50"/>
      <c r="C11" s="50"/>
      <c r="D11" s="50"/>
      <c r="E11" s="50"/>
      <c r="F11" s="50"/>
      <c r="G11" s="60"/>
      <c r="H11" s="111"/>
      <c r="I11" s="111"/>
      <c r="J11" s="60"/>
      <c r="K11" s="60"/>
      <c r="L11" s="60"/>
      <c r="M11" s="60"/>
      <c r="N11" s="60"/>
      <c r="O11" s="60"/>
      <c r="P11" s="126"/>
      <c r="Q11" s="134"/>
      <c r="R11" s="112"/>
      <c r="S11" s="60"/>
      <c r="T11" s="60"/>
      <c r="U11" s="60"/>
      <c r="V11" s="112"/>
      <c r="W11" s="112"/>
      <c r="X11" s="60"/>
      <c r="Y11" s="60"/>
      <c r="Z11" s="60"/>
      <c r="AA11" s="60"/>
      <c r="AB11" s="60"/>
      <c r="AC11" s="60"/>
      <c r="AD11" s="60"/>
      <c r="AE11" s="50"/>
      <c r="AF11" s="50"/>
      <c r="AG11" s="50"/>
      <c r="AH11" s="103" t="str">
        <f t="shared" si="0"/>
        <v xml:space="preserve">  </v>
      </c>
      <c r="AI11" s="97"/>
      <c r="AJ11" s="103" t="str">
        <f t="shared" si="1"/>
        <v/>
      </c>
      <c r="AK11" s="50"/>
      <c r="AL11" s="51"/>
      <c r="AM11" s="103" t="str">
        <f t="shared" si="2"/>
        <v/>
      </c>
      <c r="AN11" s="52" t="str">
        <f>_xlfn.IFNA(VLOOKUP($AF11,Tipologia!$B$3:$H$17,2,FALSE),"")</f>
        <v/>
      </c>
      <c r="AO11" s="52" t="str">
        <f t="shared" si="3"/>
        <v/>
      </c>
      <c r="AP11" s="52" t="str">
        <f>_xlfn.IFNA(VLOOKUP(AG11,Tipologia!$A$20:$C$24,3,0),"")</f>
        <v/>
      </c>
      <c r="AQ11" s="52" t="str">
        <f t="shared" si="4"/>
        <v/>
      </c>
      <c r="AR11" s="52" t="str">
        <f>_xlfn.IFNA(VLOOKUP($AK11,Tipologia!$A$36:$B$40,2,FALSE),"")</f>
        <v/>
      </c>
      <c r="AS11" s="52" t="str">
        <f>_xlfn.IFNA(VLOOKUP(AL11,Tipologia!$A$44:$B$51,2,0),"")</f>
        <v/>
      </c>
      <c r="AT11" s="52" t="str">
        <f t="shared" si="5"/>
        <v xml:space="preserve">  </v>
      </c>
      <c r="AU11" s="52" t="str">
        <f t="shared" si="6"/>
        <v/>
      </c>
      <c r="AV11" s="52" t="str">
        <f t="shared" si="7"/>
        <v/>
      </c>
      <c r="AW11" s="102" t="str">
        <f t="shared" si="8"/>
        <v/>
      </c>
      <c r="AX11" s="53" t="str">
        <f>_xlfn.IFNA(VLOOKUP(AF11,Tipologia!$B$3:$H$17,4,FALSE),"")</f>
        <v/>
      </c>
      <c r="AY11" s="53" t="str">
        <f t="shared" si="9"/>
        <v/>
      </c>
      <c r="AZ11" s="54" t="str">
        <f>_xlfn.IFNA(VLOOKUP(AF11,Tipologia!$B$3:$H$17,3,FALSE),"")</f>
        <v/>
      </c>
      <c r="BA11" s="54" t="str">
        <f>IFERROR(VLOOKUP(AF11,Tipologia!$B$3:$H$17,5,FALSE),"")</f>
        <v/>
      </c>
      <c r="BB11" s="54" t="str">
        <f>IFERROR(VLOOKUP(AF11,Tipologia!$B$3:$H$17,6,0),"")</f>
        <v/>
      </c>
      <c r="BC11" s="60"/>
      <c r="BD11" s="112"/>
      <c r="BE11" s="60"/>
      <c r="BF11" s="55"/>
      <c r="BG11" s="55"/>
      <c r="BH11" s="131"/>
    </row>
    <row r="12" spans="1:60" ht="90" customHeight="1" x14ac:dyDescent="0.3">
      <c r="A12" s="53" t="str">
        <f t="shared" si="10"/>
        <v/>
      </c>
      <c r="B12" s="50"/>
      <c r="C12" s="50"/>
      <c r="D12" s="50"/>
      <c r="E12" s="50"/>
      <c r="F12" s="50"/>
      <c r="G12" s="60"/>
      <c r="H12" s="111"/>
      <c r="I12" s="111"/>
      <c r="J12" s="60"/>
      <c r="K12" s="60"/>
      <c r="L12" s="60"/>
      <c r="M12" s="60"/>
      <c r="N12" s="60"/>
      <c r="O12" s="60"/>
      <c r="P12" s="126"/>
      <c r="Q12" s="134"/>
      <c r="R12" s="112"/>
      <c r="S12" s="60"/>
      <c r="T12" s="60"/>
      <c r="U12" s="60"/>
      <c r="V12" s="112"/>
      <c r="W12" s="112"/>
      <c r="X12" s="60"/>
      <c r="Y12" s="60"/>
      <c r="Z12" s="60"/>
      <c r="AA12" s="60"/>
      <c r="AB12" s="60"/>
      <c r="AC12" s="60"/>
      <c r="AD12" s="60"/>
      <c r="AE12" s="50"/>
      <c r="AF12" s="50"/>
      <c r="AG12" s="50"/>
      <c r="AH12" s="103" t="str">
        <f t="shared" si="0"/>
        <v xml:space="preserve">  </v>
      </c>
      <c r="AI12" s="97"/>
      <c r="AJ12" s="103" t="str">
        <f t="shared" si="1"/>
        <v/>
      </c>
      <c r="AK12" s="50"/>
      <c r="AL12" s="51"/>
      <c r="AM12" s="103" t="str">
        <f t="shared" si="2"/>
        <v/>
      </c>
      <c r="AN12" s="52" t="str">
        <f>_xlfn.IFNA(VLOOKUP($AF12,Tipologia!$B$3:$H$17,2,FALSE),"")</f>
        <v/>
      </c>
      <c r="AO12" s="52" t="str">
        <f t="shared" si="3"/>
        <v/>
      </c>
      <c r="AP12" s="52" t="str">
        <f>_xlfn.IFNA(VLOOKUP(AG12,Tipologia!$A$20:$C$24,3,0),"")</f>
        <v/>
      </c>
      <c r="AQ12" s="52" t="str">
        <f t="shared" si="4"/>
        <v/>
      </c>
      <c r="AR12" s="52" t="str">
        <f>_xlfn.IFNA(VLOOKUP($AK12,Tipologia!$A$36:$B$40,2,FALSE),"")</f>
        <v/>
      </c>
      <c r="AS12" s="52" t="str">
        <f>_xlfn.IFNA(VLOOKUP(AL12,Tipologia!$A$44:$B$51,2,0),"")</f>
        <v/>
      </c>
      <c r="AT12" s="52" t="str">
        <f t="shared" si="5"/>
        <v xml:space="preserve">  </v>
      </c>
      <c r="AU12" s="52" t="str">
        <f t="shared" si="6"/>
        <v/>
      </c>
      <c r="AV12" s="52" t="str">
        <f t="shared" si="7"/>
        <v/>
      </c>
      <c r="AW12" s="102" t="str">
        <f t="shared" si="8"/>
        <v/>
      </c>
      <c r="AX12" s="53" t="str">
        <f>_xlfn.IFNA(VLOOKUP(AF12,Tipologia!$B$3:$H$17,4,FALSE),"")</f>
        <v/>
      </c>
      <c r="AY12" s="53" t="str">
        <f t="shared" si="9"/>
        <v/>
      </c>
      <c r="AZ12" s="54" t="str">
        <f>_xlfn.IFNA(VLOOKUP(AF12,Tipologia!$B$3:$H$17,3,FALSE),"")</f>
        <v/>
      </c>
      <c r="BA12" s="54" t="str">
        <f>IFERROR(VLOOKUP(AF12,Tipologia!$B$3:$H$17,5,FALSE),"")</f>
        <v/>
      </c>
      <c r="BB12" s="54" t="str">
        <f>IFERROR(VLOOKUP(AF12,Tipologia!$B$3:$H$17,6,0),"")</f>
        <v/>
      </c>
      <c r="BC12" s="60"/>
      <c r="BD12" s="112"/>
      <c r="BE12" s="60"/>
      <c r="BF12" s="55"/>
      <c r="BG12" s="55"/>
      <c r="BH12" s="131"/>
    </row>
    <row r="13" spans="1:60" ht="90" customHeight="1" x14ac:dyDescent="0.3">
      <c r="A13" s="53" t="str">
        <f t="shared" si="10"/>
        <v/>
      </c>
      <c r="B13" s="50"/>
      <c r="C13" s="50"/>
      <c r="D13" s="50"/>
      <c r="E13" s="50"/>
      <c r="F13" s="50"/>
      <c r="G13" s="60"/>
      <c r="H13" s="111"/>
      <c r="I13" s="111"/>
      <c r="J13" s="60"/>
      <c r="K13" s="60"/>
      <c r="L13" s="60"/>
      <c r="M13" s="60"/>
      <c r="N13" s="60"/>
      <c r="O13" s="60"/>
      <c r="P13" s="126"/>
      <c r="Q13" s="134"/>
      <c r="R13" s="112"/>
      <c r="S13" s="60"/>
      <c r="T13" s="60"/>
      <c r="U13" s="60"/>
      <c r="V13" s="112"/>
      <c r="W13" s="112"/>
      <c r="X13" s="60"/>
      <c r="Y13" s="60"/>
      <c r="Z13" s="60"/>
      <c r="AA13" s="60"/>
      <c r="AB13" s="60"/>
      <c r="AC13" s="60"/>
      <c r="AD13" s="60"/>
      <c r="AE13" s="50"/>
      <c r="AF13" s="50"/>
      <c r="AG13" s="50"/>
      <c r="AH13" s="103" t="str">
        <f t="shared" si="0"/>
        <v xml:space="preserve">  </v>
      </c>
      <c r="AI13" s="97"/>
      <c r="AJ13" s="103" t="str">
        <f t="shared" si="1"/>
        <v/>
      </c>
      <c r="AK13" s="50"/>
      <c r="AL13" s="51"/>
      <c r="AM13" s="103" t="str">
        <f t="shared" si="2"/>
        <v/>
      </c>
      <c r="AN13" s="52" t="str">
        <f>_xlfn.IFNA(VLOOKUP($AF13,Tipologia!$B$3:$H$17,2,FALSE),"")</f>
        <v/>
      </c>
      <c r="AO13" s="52" t="str">
        <f t="shared" si="3"/>
        <v/>
      </c>
      <c r="AP13" s="52" t="str">
        <f>_xlfn.IFNA(VLOOKUP(AG13,Tipologia!$A$20:$C$24,3,0),"")</f>
        <v/>
      </c>
      <c r="AQ13" s="52" t="str">
        <f t="shared" si="4"/>
        <v/>
      </c>
      <c r="AR13" s="52" t="str">
        <f>_xlfn.IFNA(VLOOKUP($AK13,Tipologia!$A$36:$B$40,2,FALSE),"")</f>
        <v/>
      </c>
      <c r="AS13" s="52" t="str">
        <f>_xlfn.IFNA(VLOOKUP(AL13,Tipologia!$A$44:$B$51,2,0),"")</f>
        <v/>
      </c>
      <c r="AT13" s="52" t="str">
        <f t="shared" si="5"/>
        <v xml:space="preserve">  </v>
      </c>
      <c r="AU13" s="52" t="str">
        <f t="shared" si="6"/>
        <v/>
      </c>
      <c r="AV13" s="52" t="str">
        <f t="shared" si="7"/>
        <v/>
      </c>
      <c r="AW13" s="102" t="str">
        <f t="shared" si="8"/>
        <v/>
      </c>
      <c r="AX13" s="53" t="str">
        <f>_xlfn.IFNA(VLOOKUP(AF13,Tipologia!$B$3:$H$17,4,FALSE),"")</f>
        <v/>
      </c>
      <c r="AY13" s="53" t="str">
        <f t="shared" si="9"/>
        <v/>
      </c>
      <c r="AZ13" s="54" t="str">
        <f>_xlfn.IFNA(VLOOKUP(AF13,Tipologia!$B$3:$H$17,3,FALSE),"")</f>
        <v/>
      </c>
      <c r="BA13" s="54" t="str">
        <f>IFERROR(VLOOKUP(AF13,Tipologia!$B$3:$H$17,5,FALSE),"")</f>
        <v/>
      </c>
      <c r="BB13" s="54" t="str">
        <f>IFERROR(VLOOKUP(AF13,Tipologia!$B$3:$H$17,6,0),"")</f>
        <v/>
      </c>
      <c r="BC13" s="60"/>
      <c r="BD13" s="112"/>
      <c r="BE13" s="60"/>
      <c r="BF13" s="55"/>
      <c r="BG13" s="55"/>
      <c r="BH13" s="131"/>
    </row>
    <row r="14" spans="1:60" ht="90" customHeight="1" x14ac:dyDescent="0.3">
      <c r="A14" s="53" t="str">
        <f t="shared" si="10"/>
        <v/>
      </c>
      <c r="B14" s="50"/>
      <c r="C14" s="50"/>
      <c r="D14" s="50"/>
      <c r="E14" s="50"/>
      <c r="F14" s="50"/>
      <c r="G14" s="60"/>
      <c r="H14" s="111"/>
      <c r="I14" s="111"/>
      <c r="J14" s="60"/>
      <c r="K14" s="60"/>
      <c r="L14" s="60"/>
      <c r="M14" s="60"/>
      <c r="N14" s="60"/>
      <c r="O14" s="60"/>
      <c r="P14" s="126"/>
      <c r="Q14" s="134"/>
      <c r="R14" s="112"/>
      <c r="S14" s="60"/>
      <c r="T14" s="60"/>
      <c r="U14" s="60"/>
      <c r="V14" s="112"/>
      <c r="W14" s="112"/>
      <c r="X14" s="60"/>
      <c r="Y14" s="60"/>
      <c r="Z14" s="60"/>
      <c r="AA14" s="60"/>
      <c r="AB14" s="60"/>
      <c r="AC14" s="60"/>
      <c r="AD14" s="60"/>
      <c r="AE14" s="50"/>
      <c r="AF14" s="50"/>
      <c r="AG14" s="50"/>
      <c r="AH14" s="103" t="str">
        <f t="shared" si="0"/>
        <v xml:space="preserve">  </v>
      </c>
      <c r="AI14" s="97"/>
      <c r="AJ14" s="103" t="str">
        <f t="shared" si="1"/>
        <v/>
      </c>
      <c r="AK14" s="50"/>
      <c r="AL14" s="51"/>
      <c r="AM14" s="103" t="str">
        <f t="shared" si="2"/>
        <v/>
      </c>
      <c r="AN14" s="52" t="str">
        <f>_xlfn.IFNA(VLOOKUP($AF14,Tipologia!$B$3:$H$17,2,FALSE),"")</f>
        <v/>
      </c>
      <c r="AO14" s="52" t="str">
        <f t="shared" si="3"/>
        <v/>
      </c>
      <c r="AP14" s="52" t="str">
        <f>_xlfn.IFNA(VLOOKUP(AG14,Tipologia!$A$20:$C$24,3,0),"")</f>
        <v/>
      </c>
      <c r="AQ14" s="52" t="str">
        <f t="shared" si="4"/>
        <v/>
      </c>
      <c r="AR14" s="52" t="str">
        <f>_xlfn.IFNA(VLOOKUP($AK14,Tipologia!$A$36:$B$40,2,FALSE),"")</f>
        <v/>
      </c>
      <c r="AS14" s="52" t="str">
        <f>_xlfn.IFNA(VLOOKUP(AL14,Tipologia!$A$44:$B$51,2,0),"")</f>
        <v/>
      </c>
      <c r="AT14" s="52" t="str">
        <f t="shared" si="5"/>
        <v xml:space="preserve">  </v>
      </c>
      <c r="AU14" s="52" t="str">
        <f t="shared" si="6"/>
        <v/>
      </c>
      <c r="AV14" s="52" t="str">
        <f t="shared" si="7"/>
        <v/>
      </c>
      <c r="AW14" s="102" t="str">
        <f t="shared" si="8"/>
        <v/>
      </c>
      <c r="AX14" s="53" t="str">
        <f>_xlfn.IFNA(VLOOKUP(AF14,Tipologia!$B$3:$H$17,4,FALSE),"")</f>
        <v/>
      </c>
      <c r="AY14" s="53" t="str">
        <f t="shared" si="9"/>
        <v/>
      </c>
      <c r="AZ14" s="54" t="str">
        <f>_xlfn.IFNA(VLOOKUP(AF14,Tipologia!$B$3:$H$17,3,FALSE),"")</f>
        <v/>
      </c>
      <c r="BA14" s="54" t="str">
        <f>IFERROR(VLOOKUP(AF14,Tipologia!$B$3:$H$17,5,FALSE),"")</f>
        <v/>
      </c>
      <c r="BB14" s="54" t="str">
        <f>IFERROR(VLOOKUP(AF14,Tipologia!$B$3:$H$17,6,0),"")</f>
        <v/>
      </c>
      <c r="BC14" s="60"/>
      <c r="BD14" s="112"/>
      <c r="BE14" s="60"/>
      <c r="BF14" s="55"/>
      <c r="BG14" s="55"/>
      <c r="BH14" s="131"/>
    </row>
    <row r="15" spans="1:60" ht="90" customHeight="1" x14ac:dyDescent="0.3">
      <c r="A15" s="53" t="str">
        <f t="shared" si="10"/>
        <v/>
      </c>
      <c r="B15" s="50"/>
      <c r="C15" s="50"/>
      <c r="D15" s="50"/>
      <c r="E15" s="50"/>
      <c r="F15" s="50"/>
      <c r="G15" s="60"/>
      <c r="H15" s="111"/>
      <c r="I15" s="111"/>
      <c r="J15" s="60"/>
      <c r="K15" s="60"/>
      <c r="L15" s="60"/>
      <c r="M15" s="60"/>
      <c r="N15" s="60"/>
      <c r="O15" s="60"/>
      <c r="P15" s="126"/>
      <c r="Q15" s="134"/>
      <c r="R15" s="112"/>
      <c r="S15" s="60"/>
      <c r="T15" s="60"/>
      <c r="U15" s="60"/>
      <c r="V15" s="112"/>
      <c r="W15" s="112"/>
      <c r="X15" s="60"/>
      <c r="Y15" s="60"/>
      <c r="Z15" s="60"/>
      <c r="AA15" s="60"/>
      <c r="AB15" s="60"/>
      <c r="AC15" s="60"/>
      <c r="AD15" s="60"/>
      <c r="AE15" s="50"/>
      <c r="AF15" s="50"/>
      <c r="AG15" s="50"/>
      <c r="AH15" s="103" t="str">
        <f t="shared" si="0"/>
        <v xml:space="preserve">  </v>
      </c>
      <c r="AI15" s="97"/>
      <c r="AJ15" s="103" t="str">
        <f t="shared" si="1"/>
        <v/>
      </c>
      <c r="AK15" s="50"/>
      <c r="AL15" s="51"/>
      <c r="AM15" s="103" t="str">
        <f t="shared" si="2"/>
        <v/>
      </c>
      <c r="AN15" s="52" t="str">
        <f>_xlfn.IFNA(VLOOKUP($AF15,Tipologia!$B$3:$H$17,2,FALSE),"")</f>
        <v/>
      </c>
      <c r="AO15" s="52" t="str">
        <f t="shared" si="3"/>
        <v/>
      </c>
      <c r="AP15" s="52" t="str">
        <f>_xlfn.IFNA(VLOOKUP(AG15,Tipologia!$A$20:$C$24,3,0),"")</f>
        <v/>
      </c>
      <c r="AQ15" s="52" t="str">
        <f t="shared" si="4"/>
        <v/>
      </c>
      <c r="AR15" s="52" t="str">
        <f>_xlfn.IFNA(VLOOKUP($AK15,Tipologia!$A$36:$B$40,2,FALSE),"")</f>
        <v/>
      </c>
      <c r="AS15" s="52" t="str">
        <f>_xlfn.IFNA(VLOOKUP(AL15,Tipologia!$A$44:$B$51,2,0),"")</f>
        <v/>
      </c>
      <c r="AT15" s="52" t="str">
        <f t="shared" si="5"/>
        <v xml:space="preserve">  </v>
      </c>
      <c r="AU15" s="52" t="str">
        <f t="shared" si="6"/>
        <v/>
      </c>
      <c r="AV15" s="52" t="str">
        <f t="shared" si="7"/>
        <v/>
      </c>
      <c r="AW15" s="102" t="str">
        <f t="shared" si="8"/>
        <v/>
      </c>
      <c r="AX15" s="53" t="str">
        <f>_xlfn.IFNA(VLOOKUP(AF15,Tipologia!$B$3:$H$17,4,FALSE),"")</f>
        <v/>
      </c>
      <c r="AY15" s="53" t="str">
        <f t="shared" si="9"/>
        <v/>
      </c>
      <c r="AZ15" s="54" t="str">
        <f>_xlfn.IFNA(VLOOKUP(AF15,Tipologia!$B$3:$H$17,3,FALSE),"")</f>
        <v/>
      </c>
      <c r="BA15" s="54" t="str">
        <f>IFERROR(VLOOKUP(AF15,Tipologia!$B$3:$H$17,5,FALSE),"")</f>
        <v/>
      </c>
      <c r="BB15" s="54" t="str">
        <f>IFERROR(VLOOKUP(AF15,Tipologia!$B$3:$H$17,6,0),"")</f>
        <v/>
      </c>
      <c r="BC15" s="60"/>
      <c r="BD15" s="112"/>
      <c r="BE15" s="60"/>
      <c r="BF15" s="55"/>
      <c r="BG15" s="55"/>
      <c r="BH15" s="131"/>
    </row>
    <row r="16" spans="1:60" ht="90" customHeight="1" x14ac:dyDescent="0.3">
      <c r="A16" s="53" t="str">
        <f t="shared" si="10"/>
        <v/>
      </c>
      <c r="B16" s="50"/>
      <c r="C16" s="50"/>
      <c r="D16" s="50"/>
      <c r="E16" s="50"/>
      <c r="F16" s="50"/>
      <c r="G16" s="60"/>
      <c r="H16" s="111"/>
      <c r="I16" s="111"/>
      <c r="J16" s="60"/>
      <c r="K16" s="60"/>
      <c r="L16" s="60"/>
      <c r="M16" s="60"/>
      <c r="N16" s="60"/>
      <c r="O16" s="60"/>
      <c r="P16" s="126"/>
      <c r="Q16" s="134"/>
      <c r="R16" s="112"/>
      <c r="S16" s="60"/>
      <c r="T16" s="60"/>
      <c r="U16" s="60"/>
      <c r="V16" s="112"/>
      <c r="W16" s="112"/>
      <c r="X16" s="60"/>
      <c r="Y16" s="60"/>
      <c r="Z16" s="60"/>
      <c r="AA16" s="60"/>
      <c r="AB16" s="60"/>
      <c r="AC16" s="60"/>
      <c r="AD16" s="60"/>
      <c r="AE16" s="50"/>
      <c r="AF16" s="50"/>
      <c r="AG16" s="50"/>
      <c r="AH16" s="103" t="str">
        <f t="shared" si="0"/>
        <v xml:space="preserve">  </v>
      </c>
      <c r="AI16" s="97"/>
      <c r="AJ16" s="103" t="str">
        <f t="shared" si="1"/>
        <v/>
      </c>
      <c r="AK16" s="50"/>
      <c r="AL16" s="51"/>
      <c r="AM16" s="103" t="str">
        <f t="shared" si="2"/>
        <v/>
      </c>
      <c r="AN16" s="52" t="str">
        <f>_xlfn.IFNA(VLOOKUP($AF16,Tipologia!$B$3:$H$17,2,FALSE),"")</f>
        <v/>
      </c>
      <c r="AO16" s="52" t="str">
        <f t="shared" si="3"/>
        <v/>
      </c>
      <c r="AP16" s="52" t="str">
        <f>_xlfn.IFNA(VLOOKUP(AG16,Tipologia!$A$20:$C$24,3,0),"")</f>
        <v/>
      </c>
      <c r="AQ16" s="52" t="str">
        <f t="shared" si="4"/>
        <v/>
      </c>
      <c r="AR16" s="52" t="str">
        <f>_xlfn.IFNA(VLOOKUP($AK16,Tipologia!$A$36:$B$40,2,FALSE),"")</f>
        <v/>
      </c>
      <c r="AS16" s="52" t="str">
        <f>_xlfn.IFNA(VLOOKUP(AL16,Tipologia!$A$44:$B$51,2,0),"")</f>
        <v/>
      </c>
      <c r="AT16" s="52" t="str">
        <f t="shared" si="5"/>
        <v xml:space="preserve">  </v>
      </c>
      <c r="AU16" s="52" t="str">
        <f t="shared" si="6"/>
        <v/>
      </c>
      <c r="AV16" s="52" t="str">
        <f t="shared" si="7"/>
        <v/>
      </c>
      <c r="AW16" s="102" t="str">
        <f t="shared" si="8"/>
        <v/>
      </c>
      <c r="AX16" s="53" t="str">
        <f>_xlfn.IFNA(VLOOKUP(AF16,Tipologia!$B$3:$H$17,4,FALSE),"")</f>
        <v/>
      </c>
      <c r="AY16" s="53" t="str">
        <f t="shared" si="9"/>
        <v/>
      </c>
      <c r="AZ16" s="54" t="str">
        <f>_xlfn.IFNA(VLOOKUP(AF16,Tipologia!$B$3:$H$17,3,FALSE),"")</f>
        <v/>
      </c>
      <c r="BA16" s="54" t="str">
        <f>IFERROR(VLOOKUP(AF16,Tipologia!$B$3:$H$17,5,FALSE),"")</f>
        <v/>
      </c>
      <c r="BB16" s="54" t="str">
        <f>IFERROR(VLOOKUP(AF16,Tipologia!$B$3:$H$17,6,0),"")</f>
        <v/>
      </c>
      <c r="BC16" s="60"/>
      <c r="BD16" s="112"/>
      <c r="BE16" s="60"/>
      <c r="BF16" s="55"/>
      <c r="BG16" s="55"/>
      <c r="BH16" s="131"/>
    </row>
    <row r="17" spans="1:60" ht="90" customHeight="1" x14ac:dyDescent="0.3">
      <c r="A17" s="53" t="str">
        <f t="shared" si="10"/>
        <v/>
      </c>
      <c r="B17" s="50"/>
      <c r="C17" s="50"/>
      <c r="D17" s="50"/>
      <c r="E17" s="50"/>
      <c r="F17" s="50"/>
      <c r="G17" s="60"/>
      <c r="H17" s="111"/>
      <c r="I17" s="111"/>
      <c r="J17" s="60"/>
      <c r="K17" s="60"/>
      <c r="L17" s="60"/>
      <c r="M17" s="60"/>
      <c r="N17" s="60"/>
      <c r="O17" s="60"/>
      <c r="P17" s="126"/>
      <c r="Q17" s="134"/>
      <c r="R17" s="112"/>
      <c r="S17" s="60"/>
      <c r="T17" s="60"/>
      <c r="U17" s="60"/>
      <c r="V17" s="112"/>
      <c r="W17" s="112"/>
      <c r="X17" s="60"/>
      <c r="Y17" s="60"/>
      <c r="Z17" s="60"/>
      <c r="AA17" s="60"/>
      <c r="AB17" s="60"/>
      <c r="AC17" s="60"/>
      <c r="AD17" s="60"/>
      <c r="AE17" s="50"/>
      <c r="AF17" s="50"/>
      <c r="AG17" s="50"/>
      <c r="AH17" s="103" t="str">
        <f t="shared" si="0"/>
        <v xml:space="preserve">  </v>
      </c>
      <c r="AI17" s="97"/>
      <c r="AJ17" s="103" t="str">
        <f t="shared" si="1"/>
        <v/>
      </c>
      <c r="AK17" s="50"/>
      <c r="AL17" s="51"/>
      <c r="AM17" s="103" t="str">
        <f t="shared" si="2"/>
        <v/>
      </c>
      <c r="AN17" s="52" t="str">
        <f>_xlfn.IFNA(VLOOKUP($AF17,Tipologia!$B$3:$H$17,2,FALSE),"")</f>
        <v/>
      </c>
      <c r="AO17" s="52" t="str">
        <f t="shared" si="3"/>
        <v/>
      </c>
      <c r="AP17" s="52" t="str">
        <f>_xlfn.IFNA(VLOOKUP(AG17,Tipologia!$A$20:$C$24,3,0),"")</f>
        <v/>
      </c>
      <c r="AQ17" s="52" t="str">
        <f t="shared" si="4"/>
        <v/>
      </c>
      <c r="AR17" s="52" t="str">
        <f>_xlfn.IFNA(VLOOKUP($AK17,Tipologia!$A$36:$B$40,2,FALSE),"")</f>
        <v/>
      </c>
      <c r="AS17" s="52" t="str">
        <f>_xlfn.IFNA(VLOOKUP(AL17,Tipologia!$A$44:$B$51,2,0),"")</f>
        <v/>
      </c>
      <c r="AT17" s="52" t="str">
        <f t="shared" si="5"/>
        <v xml:space="preserve">  </v>
      </c>
      <c r="AU17" s="52" t="str">
        <f t="shared" si="6"/>
        <v/>
      </c>
      <c r="AV17" s="52" t="str">
        <f t="shared" si="7"/>
        <v/>
      </c>
      <c r="AW17" s="102" t="str">
        <f t="shared" si="8"/>
        <v/>
      </c>
      <c r="AX17" s="53" t="str">
        <f>_xlfn.IFNA(VLOOKUP(AF17,Tipologia!$B$3:$H$17,4,FALSE),"")</f>
        <v/>
      </c>
      <c r="AY17" s="53" t="str">
        <f t="shared" si="9"/>
        <v/>
      </c>
      <c r="AZ17" s="54" t="str">
        <f>_xlfn.IFNA(VLOOKUP(AF17,Tipologia!$B$3:$H$17,3,FALSE),"")</f>
        <v/>
      </c>
      <c r="BA17" s="54" t="str">
        <f>IFERROR(VLOOKUP(AF17,Tipologia!$B$3:$H$17,5,FALSE),"")</f>
        <v/>
      </c>
      <c r="BB17" s="54" t="str">
        <f>IFERROR(VLOOKUP(AF17,Tipologia!$B$3:$H$17,6,0),"")</f>
        <v/>
      </c>
      <c r="BC17" s="60"/>
      <c r="BD17" s="112"/>
      <c r="BE17" s="60"/>
      <c r="BF17" s="55"/>
      <c r="BG17" s="55"/>
      <c r="BH17" s="131"/>
    </row>
    <row r="18" spans="1:60" ht="90" customHeight="1" x14ac:dyDescent="0.3">
      <c r="A18" s="53" t="str">
        <f t="shared" si="10"/>
        <v/>
      </c>
      <c r="B18" s="50"/>
      <c r="C18" s="50"/>
      <c r="D18" s="50"/>
      <c r="E18" s="50"/>
      <c r="F18" s="50"/>
      <c r="G18" s="60"/>
      <c r="H18" s="111"/>
      <c r="I18" s="111"/>
      <c r="J18" s="60"/>
      <c r="K18" s="60"/>
      <c r="L18" s="60"/>
      <c r="M18" s="60"/>
      <c r="N18" s="60"/>
      <c r="O18" s="60"/>
      <c r="P18" s="126"/>
      <c r="Q18" s="134"/>
      <c r="R18" s="112"/>
      <c r="S18" s="60"/>
      <c r="T18" s="60"/>
      <c r="U18" s="60"/>
      <c r="V18" s="112"/>
      <c r="W18" s="112"/>
      <c r="X18" s="60"/>
      <c r="Y18" s="60"/>
      <c r="Z18" s="60"/>
      <c r="AA18" s="60"/>
      <c r="AB18" s="60"/>
      <c r="AC18" s="60"/>
      <c r="AD18" s="60"/>
      <c r="AE18" s="50"/>
      <c r="AF18" s="50"/>
      <c r="AG18" s="50"/>
      <c r="AH18" s="103" t="str">
        <f t="shared" si="0"/>
        <v xml:space="preserve">  </v>
      </c>
      <c r="AI18" s="97"/>
      <c r="AJ18" s="103" t="str">
        <f t="shared" si="1"/>
        <v/>
      </c>
      <c r="AK18" s="50"/>
      <c r="AL18" s="51"/>
      <c r="AM18" s="103" t="str">
        <f t="shared" si="2"/>
        <v/>
      </c>
      <c r="AN18" s="52" t="str">
        <f>_xlfn.IFNA(VLOOKUP($AF18,Tipologia!$B$3:$H$17,2,FALSE),"")</f>
        <v/>
      </c>
      <c r="AO18" s="52" t="str">
        <f t="shared" si="3"/>
        <v/>
      </c>
      <c r="AP18" s="52" t="str">
        <f>_xlfn.IFNA(VLOOKUP(AG18,Tipologia!$A$20:$C$24,3,0),"")</f>
        <v/>
      </c>
      <c r="AQ18" s="52" t="str">
        <f t="shared" si="4"/>
        <v/>
      </c>
      <c r="AR18" s="52" t="str">
        <f>_xlfn.IFNA(VLOOKUP($AK18,Tipologia!$A$36:$B$40,2,FALSE),"")</f>
        <v/>
      </c>
      <c r="AS18" s="52" t="str">
        <f>_xlfn.IFNA(VLOOKUP(AL18,Tipologia!$A$44:$B$51,2,0),"")</f>
        <v/>
      </c>
      <c r="AT18" s="52" t="str">
        <f t="shared" si="5"/>
        <v xml:space="preserve">  </v>
      </c>
      <c r="AU18" s="52" t="str">
        <f t="shared" si="6"/>
        <v/>
      </c>
      <c r="AV18" s="52" t="str">
        <f t="shared" si="7"/>
        <v/>
      </c>
      <c r="AW18" s="102" t="str">
        <f t="shared" si="8"/>
        <v/>
      </c>
      <c r="AX18" s="53" t="str">
        <f>_xlfn.IFNA(VLOOKUP(AF18,Tipologia!$B$3:$H$17,4,FALSE),"")</f>
        <v/>
      </c>
      <c r="AY18" s="53" t="str">
        <f t="shared" si="9"/>
        <v/>
      </c>
      <c r="AZ18" s="54" t="str">
        <f>_xlfn.IFNA(VLOOKUP(AF18,Tipologia!$B$3:$H$17,3,FALSE),"")</f>
        <v/>
      </c>
      <c r="BA18" s="54" t="str">
        <f>IFERROR(VLOOKUP(AF18,Tipologia!$B$3:$H$17,5,FALSE),"")</f>
        <v/>
      </c>
      <c r="BB18" s="54" t="str">
        <f>IFERROR(VLOOKUP(AF18,Tipologia!$B$3:$H$17,6,0),"")</f>
        <v/>
      </c>
      <c r="BC18" s="60"/>
      <c r="BD18" s="112"/>
      <c r="BE18" s="60"/>
      <c r="BF18" s="55"/>
      <c r="BG18" s="55"/>
      <c r="BH18" s="131"/>
    </row>
    <row r="19" spans="1:60" ht="90" customHeight="1" x14ac:dyDescent="0.3">
      <c r="A19" s="53" t="str">
        <f t="shared" si="10"/>
        <v/>
      </c>
      <c r="B19" s="50"/>
      <c r="C19" s="50"/>
      <c r="D19" s="50"/>
      <c r="E19" s="50"/>
      <c r="F19" s="50"/>
      <c r="G19" s="60"/>
      <c r="H19" s="111"/>
      <c r="I19" s="111"/>
      <c r="J19" s="60"/>
      <c r="K19" s="60"/>
      <c r="L19" s="60"/>
      <c r="M19" s="60"/>
      <c r="N19" s="60"/>
      <c r="O19" s="60"/>
      <c r="P19" s="126"/>
      <c r="Q19" s="134"/>
      <c r="R19" s="112"/>
      <c r="S19" s="60"/>
      <c r="T19" s="60"/>
      <c r="U19" s="60"/>
      <c r="V19" s="112"/>
      <c r="W19" s="112"/>
      <c r="X19" s="60"/>
      <c r="Y19" s="60"/>
      <c r="Z19" s="60"/>
      <c r="AA19" s="60"/>
      <c r="AB19" s="60"/>
      <c r="AC19" s="60"/>
      <c r="AD19" s="60"/>
      <c r="AE19" s="50"/>
      <c r="AF19" s="50"/>
      <c r="AG19" s="50"/>
      <c r="AH19" s="103" t="str">
        <f t="shared" si="0"/>
        <v xml:space="preserve">  </v>
      </c>
      <c r="AI19" s="97"/>
      <c r="AJ19" s="103" t="str">
        <f t="shared" si="1"/>
        <v/>
      </c>
      <c r="AK19" s="50"/>
      <c r="AL19" s="51"/>
      <c r="AM19" s="103" t="str">
        <f t="shared" si="2"/>
        <v/>
      </c>
      <c r="AN19" s="52" t="str">
        <f>_xlfn.IFNA(VLOOKUP($AF19,Tipologia!$B$3:$H$17,2,FALSE),"")</f>
        <v/>
      </c>
      <c r="AO19" s="52" t="str">
        <f t="shared" si="3"/>
        <v/>
      </c>
      <c r="AP19" s="52" t="str">
        <f>_xlfn.IFNA(VLOOKUP(AG19,Tipologia!$A$20:$C$24,3,0),"")</f>
        <v/>
      </c>
      <c r="AQ19" s="52" t="str">
        <f t="shared" si="4"/>
        <v/>
      </c>
      <c r="AR19" s="52" t="str">
        <f>_xlfn.IFNA(VLOOKUP($AK19,Tipologia!$A$36:$B$40,2,FALSE),"")</f>
        <v/>
      </c>
      <c r="AS19" s="52" t="str">
        <f>_xlfn.IFNA(VLOOKUP(AL19,Tipologia!$A$44:$B$51,2,0),"")</f>
        <v/>
      </c>
      <c r="AT19" s="52" t="str">
        <f t="shared" si="5"/>
        <v xml:space="preserve">  </v>
      </c>
      <c r="AU19" s="52" t="str">
        <f t="shared" si="6"/>
        <v/>
      </c>
      <c r="AV19" s="52" t="str">
        <f t="shared" si="7"/>
        <v/>
      </c>
      <c r="AW19" s="102" t="str">
        <f t="shared" si="8"/>
        <v/>
      </c>
      <c r="AX19" s="53" t="str">
        <f>_xlfn.IFNA(VLOOKUP(AF19,Tipologia!$B$3:$H$17,4,FALSE),"")</f>
        <v/>
      </c>
      <c r="AY19" s="53" t="str">
        <f t="shared" si="9"/>
        <v/>
      </c>
      <c r="AZ19" s="54" t="str">
        <f>_xlfn.IFNA(VLOOKUP(AF19,Tipologia!$B$3:$H$17,3,FALSE),"")</f>
        <v/>
      </c>
      <c r="BA19" s="54" t="str">
        <f>IFERROR(VLOOKUP(AF19,Tipologia!$B$3:$H$17,5,FALSE),"")</f>
        <v/>
      </c>
      <c r="BB19" s="54" t="str">
        <f>IFERROR(VLOOKUP(AF19,Tipologia!$B$3:$H$17,6,0),"")</f>
        <v/>
      </c>
      <c r="BC19" s="60"/>
      <c r="BD19" s="112"/>
      <c r="BE19" s="60"/>
      <c r="BF19" s="55"/>
      <c r="BG19" s="55"/>
      <c r="BH19" s="131"/>
    </row>
    <row r="20" spans="1:60" ht="90" customHeight="1" x14ac:dyDescent="0.3">
      <c r="A20" s="53" t="str">
        <f t="shared" si="10"/>
        <v/>
      </c>
      <c r="B20" s="50"/>
      <c r="C20" s="50"/>
      <c r="D20" s="50"/>
      <c r="E20" s="50"/>
      <c r="F20" s="50"/>
      <c r="G20" s="60"/>
      <c r="H20" s="111"/>
      <c r="I20" s="111"/>
      <c r="J20" s="60"/>
      <c r="K20" s="60"/>
      <c r="L20" s="60"/>
      <c r="M20" s="60"/>
      <c r="N20" s="60"/>
      <c r="O20" s="60"/>
      <c r="P20" s="126"/>
      <c r="Q20" s="134"/>
      <c r="R20" s="112"/>
      <c r="S20" s="60"/>
      <c r="T20" s="60"/>
      <c r="U20" s="60"/>
      <c r="V20" s="112"/>
      <c r="W20" s="112"/>
      <c r="X20" s="60"/>
      <c r="Y20" s="60"/>
      <c r="Z20" s="60"/>
      <c r="AA20" s="60"/>
      <c r="AB20" s="60"/>
      <c r="AC20" s="60"/>
      <c r="AD20" s="60"/>
      <c r="AE20" s="50"/>
      <c r="AF20" s="50"/>
      <c r="AG20" s="50"/>
      <c r="AH20" s="103" t="str">
        <f t="shared" si="0"/>
        <v xml:space="preserve">  </v>
      </c>
      <c r="AI20" s="97"/>
      <c r="AJ20" s="103" t="str">
        <f t="shared" si="1"/>
        <v/>
      </c>
      <c r="AK20" s="50"/>
      <c r="AL20" s="51"/>
      <c r="AM20" s="103" t="str">
        <f t="shared" si="2"/>
        <v/>
      </c>
      <c r="AN20" s="52" t="str">
        <f>_xlfn.IFNA(VLOOKUP($AF20,Tipologia!$B$3:$H$17,2,FALSE),"")</f>
        <v/>
      </c>
      <c r="AO20" s="52" t="str">
        <f t="shared" si="3"/>
        <v/>
      </c>
      <c r="AP20" s="52" t="str">
        <f>_xlfn.IFNA(VLOOKUP(AG20,Tipologia!$A$20:$C$24,3,0),"")</f>
        <v/>
      </c>
      <c r="AQ20" s="52" t="str">
        <f t="shared" si="4"/>
        <v/>
      </c>
      <c r="AR20" s="52" t="str">
        <f>_xlfn.IFNA(VLOOKUP($AK20,Tipologia!$A$36:$B$40,2,FALSE),"")</f>
        <v/>
      </c>
      <c r="AS20" s="52" t="str">
        <f>_xlfn.IFNA(VLOOKUP(AL20,Tipologia!$A$44:$B$51,2,0),"")</f>
        <v/>
      </c>
      <c r="AT20" s="52" t="str">
        <f t="shared" si="5"/>
        <v xml:space="preserve">  </v>
      </c>
      <c r="AU20" s="52" t="str">
        <f t="shared" si="6"/>
        <v/>
      </c>
      <c r="AV20" s="52" t="str">
        <f t="shared" si="7"/>
        <v/>
      </c>
      <c r="AW20" s="102" t="str">
        <f t="shared" si="8"/>
        <v/>
      </c>
      <c r="AX20" s="53" t="str">
        <f>_xlfn.IFNA(VLOOKUP(AF20,Tipologia!$B$3:$H$17,4,FALSE),"")</f>
        <v/>
      </c>
      <c r="AY20" s="53" t="str">
        <f t="shared" si="9"/>
        <v/>
      </c>
      <c r="AZ20" s="54" t="str">
        <f>_xlfn.IFNA(VLOOKUP(AF20,Tipologia!$B$3:$H$17,3,FALSE),"")</f>
        <v/>
      </c>
      <c r="BA20" s="54" t="str">
        <f>IFERROR(VLOOKUP(AF20,Tipologia!$B$3:$H$17,5,FALSE),"")</f>
        <v/>
      </c>
      <c r="BB20" s="54" t="str">
        <f>IFERROR(VLOOKUP(AF20,Tipologia!$B$3:$H$17,6,0),"")</f>
        <v/>
      </c>
      <c r="BC20" s="60"/>
      <c r="BD20" s="112"/>
      <c r="BE20" s="60"/>
      <c r="BF20" s="55"/>
      <c r="BG20" s="55"/>
      <c r="BH20" s="131"/>
    </row>
    <row r="21" spans="1:60" ht="90" customHeight="1" x14ac:dyDescent="0.3">
      <c r="A21" s="53" t="str">
        <f t="shared" si="10"/>
        <v/>
      </c>
      <c r="B21" s="50"/>
      <c r="C21" s="50"/>
      <c r="D21" s="50"/>
      <c r="E21" s="50"/>
      <c r="F21" s="50"/>
      <c r="G21" s="60"/>
      <c r="H21" s="111"/>
      <c r="I21" s="111"/>
      <c r="J21" s="60"/>
      <c r="K21" s="60"/>
      <c r="L21" s="60"/>
      <c r="M21" s="60"/>
      <c r="N21" s="60"/>
      <c r="O21" s="60"/>
      <c r="P21" s="126"/>
      <c r="Q21" s="134"/>
      <c r="R21" s="112"/>
      <c r="S21" s="60"/>
      <c r="T21" s="60"/>
      <c r="U21" s="60"/>
      <c r="V21" s="112"/>
      <c r="W21" s="112"/>
      <c r="X21" s="60"/>
      <c r="Y21" s="60"/>
      <c r="Z21" s="60"/>
      <c r="AA21" s="60"/>
      <c r="AB21" s="60"/>
      <c r="AC21" s="60"/>
      <c r="AD21" s="60"/>
      <c r="AE21" s="50"/>
      <c r="AF21" s="50"/>
      <c r="AG21" s="50"/>
      <c r="AH21" s="103" t="str">
        <f t="shared" si="0"/>
        <v xml:space="preserve">  </v>
      </c>
      <c r="AI21" s="97"/>
      <c r="AJ21" s="103" t="str">
        <f t="shared" si="1"/>
        <v/>
      </c>
      <c r="AK21" s="50"/>
      <c r="AL21" s="51"/>
      <c r="AM21" s="103" t="str">
        <f t="shared" si="2"/>
        <v/>
      </c>
      <c r="AN21" s="52" t="str">
        <f>_xlfn.IFNA(VLOOKUP($AF21,Tipologia!$B$3:$H$17,2,FALSE),"")</f>
        <v/>
      </c>
      <c r="AO21" s="52" t="str">
        <f t="shared" si="3"/>
        <v/>
      </c>
      <c r="AP21" s="52" t="str">
        <f>_xlfn.IFNA(VLOOKUP(AG21,Tipologia!$A$20:$C$24,3,0),"")</f>
        <v/>
      </c>
      <c r="AQ21" s="52" t="str">
        <f t="shared" si="4"/>
        <v/>
      </c>
      <c r="AR21" s="52" t="str">
        <f>_xlfn.IFNA(VLOOKUP($AK21,Tipologia!$A$36:$B$40,2,FALSE),"")</f>
        <v/>
      </c>
      <c r="AS21" s="52" t="str">
        <f>_xlfn.IFNA(VLOOKUP(AL21,Tipologia!$A$44:$B$51,2,0),"")</f>
        <v/>
      </c>
      <c r="AT21" s="52" t="str">
        <f t="shared" si="5"/>
        <v xml:space="preserve">  </v>
      </c>
      <c r="AU21" s="52" t="str">
        <f t="shared" si="6"/>
        <v/>
      </c>
      <c r="AV21" s="52" t="str">
        <f t="shared" si="7"/>
        <v/>
      </c>
      <c r="AW21" s="102" t="str">
        <f t="shared" si="8"/>
        <v/>
      </c>
      <c r="AX21" s="53" t="str">
        <f>_xlfn.IFNA(VLOOKUP(AF21,Tipologia!$B$3:$H$17,4,FALSE),"")</f>
        <v/>
      </c>
      <c r="AY21" s="53" t="str">
        <f t="shared" si="9"/>
        <v/>
      </c>
      <c r="AZ21" s="54" t="str">
        <f>_xlfn.IFNA(VLOOKUP(AF21,Tipologia!$B$3:$H$17,3,FALSE),"")</f>
        <v/>
      </c>
      <c r="BA21" s="54" t="str">
        <f>IFERROR(VLOOKUP(AF21,Tipologia!$B$3:$H$17,5,FALSE),"")</f>
        <v/>
      </c>
      <c r="BB21" s="54" t="str">
        <f>IFERROR(VLOOKUP(AF21,Tipologia!$B$3:$H$17,6,0),"")</f>
        <v/>
      </c>
      <c r="BC21" s="60"/>
      <c r="BD21" s="112"/>
      <c r="BE21" s="60"/>
      <c r="BF21" s="55"/>
      <c r="BG21" s="55"/>
      <c r="BH21" s="131"/>
    </row>
    <row r="22" spans="1:60" ht="90" customHeight="1" x14ac:dyDescent="0.3">
      <c r="A22" s="53" t="str">
        <f t="shared" si="10"/>
        <v/>
      </c>
      <c r="B22" s="50"/>
      <c r="C22" s="50"/>
      <c r="D22" s="50"/>
      <c r="E22" s="50"/>
      <c r="F22" s="50"/>
      <c r="G22" s="60"/>
      <c r="H22" s="111"/>
      <c r="I22" s="111"/>
      <c r="J22" s="60"/>
      <c r="K22" s="60"/>
      <c r="L22" s="60"/>
      <c r="M22" s="60"/>
      <c r="N22" s="60"/>
      <c r="O22" s="60"/>
      <c r="P22" s="126"/>
      <c r="Q22" s="134"/>
      <c r="R22" s="112"/>
      <c r="S22" s="60"/>
      <c r="T22" s="60"/>
      <c r="U22" s="60"/>
      <c r="V22" s="112"/>
      <c r="W22" s="112"/>
      <c r="X22" s="60"/>
      <c r="Y22" s="60"/>
      <c r="Z22" s="60"/>
      <c r="AA22" s="60"/>
      <c r="AB22" s="60"/>
      <c r="AC22" s="60"/>
      <c r="AD22" s="60"/>
      <c r="AE22" s="50"/>
      <c r="AF22" s="50"/>
      <c r="AG22" s="50"/>
      <c r="AH22" s="103" t="str">
        <f t="shared" si="0"/>
        <v xml:space="preserve">  </v>
      </c>
      <c r="AI22" s="97"/>
      <c r="AJ22" s="103" t="str">
        <f t="shared" si="1"/>
        <v/>
      </c>
      <c r="AK22" s="50"/>
      <c r="AL22" s="51"/>
      <c r="AM22" s="103" t="str">
        <f t="shared" si="2"/>
        <v/>
      </c>
      <c r="AN22" s="52" t="str">
        <f>_xlfn.IFNA(VLOOKUP($AF22,Tipologia!$B$3:$H$17,2,FALSE),"")</f>
        <v/>
      </c>
      <c r="AO22" s="52" t="str">
        <f t="shared" si="3"/>
        <v/>
      </c>
      <c r="AP22" s="52" t="str">
        <f>_xlfn.IFNA(VLOOKUP(AG22,Tipologia!$A$20:$C$24,3,0),"")</f>
        <v/>
      </c>
      <c r="AQ22" s="52" t="str">
        <f t="shared" si="4"/>
        <v/>
      </c>
      <c r="AR22" s="52" t="str">
        <f>_xlfn.IFNA(VLOOKUP($AK22,Tipologia!$A$36:$B$40,2,FALSE),"")</f>
        <v/>
      </c>
      <c r="AS22" s="52" t="str">
        <f>_xlfn.IFNA(VLOOKUP(AL22,Tipologia!$A$44:$B$51,2,0),"")</f>
        <v/>
      </c>
      <c r="AT22" s="52" t="str">
        <f t="shared" si="5"/>
        <v xml:space="preserve">  </v>
      </c>
      <c r="AU22" s="52" t="str">
        <f t="shared" si="6"/>
        <v/>
      </c>
      <c r="AV22" s="52" t="str">
        <f t="shared" si="7"/>
        <v/>
      </c>
      <c r="AW22" s="102" t="str">
        <f t="shared" si="8"/>
        <v/>
      </c>
      <c r="AX22" s="53" t="str">
        <f>_xlfn.IFNA(VLOOKUP(AF22,Tipologia!$B$3:$H$17,4,FALSE),"")</f>
        <v/>
      </c>
      <c r="AY22" s="53" t="str">
        <f t="shared" si="9"/>
        <v/>
      </c>
      <c r="AZ22" s="54" t="str">
        <f>_xlfn.IFNA(VLOOKUP(AF22,Tipologia!$B$3:$H$17,3,FALSE),"")</f>
        <v/>
      </c>
      <c r="BA22" s="54" t="str">
        <f>IFERROR(VLOOKUP(AF22,Tipologia!$B$3:$H$17,5,FALSE),"")</f>
        <v/>
      </c>
      <c r="BB22" s="54" t="str">
        <f>IFERROR(VLOOKUP(AF22,Tipologia!$B$3:$H$17,6,0),"")</f>
        <v/>
      </c>
      <c r="BC22" s="60"/>
      <c r="BD22" s="112"/>
      <c r="BE22" s="60"/>
      <c r="BF22" s="55"/>
      <c r="BG22" s="55"/>
      <c r="BH22" s="131"/>
    </row>
    <row r="23" spans="1:60" ht="90" customHeight="1" x14ac:dyDescent="0.3">
      <c r="A23" s="53" t="str">
        <f t="shared" si="10"/>
        <v/>
      </c>
      <c r="B23" s="50"/>
      <c r="C23" s="50"/>
      <c r="D23" s="50"/>
      <c r="E23" s="50"/>
      <c r="F23" s="50"/>
      <c r="G23" s="60"/>
      <c r="H23" s="111"/>
      <c r="I23" s="111"/>
      <c r="J23" s="60"/>
      <c r="K23" s="60"/>
      <c r="L23" s="60"/>
      <c r="M23" s="60"/>
      <c r="N23" s="60"/>
      <c r="O23" s="60"/>
      <c r="P23" s="126"/>
      <c r="Q23" s="134"/>
      <c r="R23" s="112"/>
      <c r="S23" s="60"/>
      <c r="T23" s="60"/>
      <c r="U23" s="60"/>
      <c r="V23" s="112"/>
      <c r="W23" s="112"/>
      <c r="X23" s="60"/>
      <c r="Y23" s="60"/>
      <c r="Z23" s="60"/>
      <c r="AA23" s="60"/>
      <c r="AB23" s="60"/>
      <c r="AC23" s="60"/>
      <c r="AD23" s="60"/>
      <c r="AE23" s="50"/>
      <c r="AF23" s="50"/>
      <c r="AG23" s="50"/>
      <c r="AH23" s="103" t="str">
        <f t="shared" si="0"/>
        <v xml:space="preserve">  </v>
      </c>
      <c r="AI23" s="97"/>
      <c r="AJ23" s="103" t="str">
        <f t="shared" si="1"/>
        <v/>
      </c>
      <c r="AK23" s="50"/>
      <c r="AL23" s="51"/>
      <c r="AM23" s="103" t="str">
        <f t="shared" si="2"/>
        <v/>
      </c>
      <c r="AN23" s="52" t="str">
        <f>_xlfn.IFNA(VLOOKUP($AF23,Tipologia!$B$3:$H$17,2,FALSE),"")</f>
        <v/>
      </c>
      <c r="AO23" s="52" t="str">
        <f t="shared" si="3"/>
        <v/>
      </c>
      <c r="AP23" s="52" t="str">
        <f>_xlfn.IFNA(VLOOKUP(AG23,Tipologia!$A$20:$C$24,3,0),"")</f>
        <v/>
      </c>
      <c r="AQ23" s="52" t="str">
        <f t="shared" si="4"/>
        <v/>
      </c>
      <c r="AR23" s="52" t="str">
        <f>_xlfn.IFNA(VLOOKUP($AK23,Tipologia!$A$36:$B$40,2,FALSE),"")</f>
        <v/>
      </c>
      <c r="AS23" s="52" t="str">
        <f>_xlfn.IFNA(VLOOKUP(AL23,Tipologia!$A$44:$B$51,2,0),"")</f>
        <v/>
      </c>
      <c r="AT23" s="52" t="str">
        <f t="shared" si="5"/>
        <v xml:space="preserve">  </v>
      </c>
      <c r="AU23" s="52" t="str">
        <f t="shared" si="6"/>
        <v/>
      </c>
      <c r="AV23" s="52" t="str">
        <f t="shared" si="7"/>
        <v/>
      </c>
      <c r="AW23" s="102" t="str">
        <f t="shared" si="8"/>
        <v/>
      </c>
      <c r="AX23" s="53" t="str">
        <f>_xlfn.IFNA(VLOOKUP(AF23,Tipologia!$B$3:$H$17,4,FALSE),"")</f>
        <v/>
      </c>
      <c r="AY23" s="53" t="str">
        <f t="shared" si="9"/>
        <v/>
      </c>
      <c r="AZ23" s="54" t="str">
        <f>_xlfn.IFNA(VLOOKUP(AF23,Tipologia!$B$3:$H$17,3,FALSE),"")</f>
        <v/>
      </c>
      <c r="BA23" s="54" t="str">
        <f>IFERROR(VLOOKUP(AF23,Tipologia!$B$3:$H$17,5,FALSE),"")</f>
        <v/>
      </c>
      <c r="BB23" s="54" t="str">
        <f>IFERROR(VLOOKUP(AF23,Tipologia!$B$3:$H$17,6,0),"")</f>
        <v/>
      </c>
      <c r="BC23" s="60"/>
      <c r="BD23" s="112"/>
      <c r="BE23" s="60"/>
      <c r="BF23" s="55"/>
      <c r="BG23" s="55"/>
      <c r="BH23" s="131"/>
    </row>
    <row r="24" spans="1:60" ht="90" customHeight="1" x14ac:dyDescent="0.3">
      <c r="A24" s="53" t="str">
        <f t="shared" si="10"/>
        <v/>
      </c>
      <c r="B24" s="50"/>
      <c r="C24" s="50"/>
      <c r="D24" s="50"/>
      <c r="E24" s="50"/>
      <c r="F24" s="50"/>
      <c r="G24" s="60"/>
      <c r="H24" s="111"/>
      <c r="I24" s="111"/>
      <c r="J24" s="60"/>
      <c r="K24" s="60"/>
      <c r="L24" s="60"/>
      <c r="M24" s="60"/>
      <c r="N24" s="60"/>
      <c r="O24" s="60"/>
      <c r="P24" s="126"/>
      <c r="Q24" s="134"/>
      <c r="R24" s="112"/>
      <c r="S24" s="60"/>
      <c r="T24" s="60"/>
      <c r="U24" s="60"/>
      <c r="V24" s="112"/>
      <c r="W24" s="112"/>
      <c r="X24" s="60"/>
      <c r="Y24" s="60"/>
      <c r="Z24" s="60"/>
      <c r="AA24" s="60"/>
      <c r="AB24" s="60"/>
      <c r="AC24" s="60"/>
      <c r="AD24" s="60"/>
      <c r="AE24" s="50"/>
      <c r="AF24" s="50"/>
      <c r="AG24" s="50"/>
      <c r="AH24" s="103" t="str">
        <f t="shared" si="0"/>
        <v xml:space="preserve">  </v>
      </c>
      <c r="AI24" s="97"/>
      <c r="AJ24" s="103" t="str">
        <f t="shared" si="1"/>
        <v/>
      </c>
      <c r="AK24" s="50"/>
      <c r="AL24" s="51"/>
      <c r="AM24" s="103" t="str">
        <f t="shared" si="2"/>
        <v/>
      </c>
      <c r="AN24" s="52" t="str">
        <f>_xlfn.IFNA(VLOOKUP($AF24,Tipologia!$B$3:$H$17,2,FALSE),"")</f>
        <v/>
      </c>
      <c r="AO24" s="52" t="str">
        <f t="shared" si="3"/>
        <v/>
      </c>
      <c r="AP24" s="52" t="str">
        <f>_xlfn.IFNA(VLOOKUP(AG24,Tipologia!$A$20:$C$24,3,0),"")</f>
        <v/>
      </c>
      <c r="AQ24" s="52" t="str">
        <f t="shared" si="4"/>
        <v/>
      </c>
      <c r="AR24" s="52" t="str">
        <f>_xlfn.IFNA(VLOOKUP($AK24,Tipologia!$A$36:$B$40,2,FALSE),"")</f>
        <v/>
      </c>
      <c r="AS24" s="52" t="str">
        <f>_xlfn.IFNA(VLOOKUP(AL24,Tipologia!$A$44:$B$51,2,0),"")</f>
        <v/>
      </c>
      <c r="AT24" s="52" t="str">
        <f t="shared" si="5"/>
        <v xml:space="preserve">  </v>
      </c>
      <c r="AU24" s="52" t="str">
        <f t="shared" si="6"/>
        <v/>
      </c>
      <c r="AV24" s="52" t="str">
        <f t="shared" si="7"/>
        <v/>
      </c>
      <c r="AW24" s="102" t="str">
        <f t="shared" si="8"/>
        <v/>
      </c>
      <c r="AX24" s="53" t="str">
        <f>_xlfn.IFNA(VLOOKUP(AF24,Tipologia!$B$3:$H$17,4,FALSE),"")</f>
        <v/>
      </c>
      <c r="AY24" s="53" t="str">
        <f t="shared" si="9"/>
        <v/>
      </c>
      <c r="AZ24" s="54" t="str">
        <f>_xlfn.IFNA(VLOOKUP(AF24,Tipologia!$B$3:$H$17,3,FALSE),"")</f>
        <v/>
      </c>
      <c r="BA24" s="54" t="str">
        <f>IFERROR(VLOOKUP(AF24,Tipologia!$B$3:$H$17,5,FALSE),"")</f>
        <v/>
      </c>
      <c r="BB24" s="54" t="str">
        <f>IFERROR(VLOOKUP(AF24,Tipologia!$B$3:$H$17,6,0),"")</f>
        <v/>
      </c>
      <c r="BC24" s="60"/>
      <c r="BD24" s="112"/>
      <c r="BE24" s="60"/>
      <c r="BF24" s="55"/>
      <c r="BG24" s="55"/>
      <c r="BH24" s="131"/>
    </row>
    <row r="25" spans="1:60" ht="90" customHeight="1" x14ac:dyDescent="0.3">
      <c r="A25" s="53" t="str">
        <f t="shared" si="10"/>
        <v/>
      </c>
      <c r="B25" s="50"/>
      <c r="C25" s="50"/>
      <c r="D25" s="50"/>
      <c r="E25" s="50"/>
      <c r="F25" s="50"/>
      <c r="G25" s="60"/>
      <c r="H25" s="111"/>
      <c r="I25" s="111"/>
      <c r="J25" s="60"/>
      <c r="K25" s="60"/>
      <c r="L25" s="60"/>
      <c r="M25" s="60"/>
      <c r="N25" s="60"/>
      <c r="O25" s="60"/>
      <c r="P25" s="126"/>
      <c r="Q25" s="134"/>
      <c r="R25" s="112"/>
      <c r="S25" s="60"/>
      <c r="T25" s="60"/>
      <c r="U25" s="60"/>
      <c r="V25" s="112"/>
      <c r="W25" s="112"/>
      <c r="X25" s="60"/>
      <c r="Y25" s="60"/>
      <c r="Z25" s="60"/>
      <c r="AA25" s="60"/>
      <c r="AB25" s="60"/>
      <c r="AC25" s="60"/>
      <c r="AD25" s="60"/>
      <c r="AE25" s="50"/>
      <c r="AF25" s="50"/>
      <c r="AG25" s="50"/>
      <c r="AH25" s="103" t="str">
        <f t="shared" si="0"/>
        <v xml:space="preserve">  </v>
      </c>
      <c r="AI25" s="97"/>
      <c r="AJ25" s="103" t="str">
        <f t="shared" si="1"/>
        <v/>
      </c>
      <c r="AK25" s="50"/>
      <c r="AL25" s="51"/>
      <c r="AM25" s="103" t="str">
        <f t="shared" si="2"/>
        <v/>
      </c>
      <c r="AN25" s="52" t="str">
        <f>_xlfn.IFNA(VLOOKUP($AF25,Tipologia!$B$3:$H$17,2,FALSE),"")</f>
        <v/>
      </c>
      <c r="AO25" s="52" t="str">
        <f t="shared" si="3"/>
        <v/>
      </c>
      <c r="AP25" s="52" t="str">
        <f>_xlfn.IFNA(VLOOKUP(AG25,Tipologia!$A$20:$C$24,3,0),"")</f>
        <v/>
      </c>
      <c r="AQ25" s="52" t="str">
        <f t="shared" si="4"/>
        <v/>
      </c>
      <c r="AR25" s="52" t="str">
        <f>_xlfn.IFNA(VLOOKUP($AK25,Tipologia!$A$36:$B$40,2,FALSE),"")</f>
        <v/>
      </c>
      <c r="AS25" s="52" t="str">
        <f>_xlfn.IFNA(VLOOKUP(AL25,Tipologia!$A$44:$B$51,2,0),"")</f>
        <v/>
      </c>
      <c r="AT25" s="52" t="str">
        <f t="shared" si="5"/>
        <v xml:space="preserve">  </v>
      </c>
      <c r="AU25" s="52" t="str">
        <f t="shared" si="6"/>
        <v/>
      </c>
      <c r="AV25" s="52" t="str">
        <f t="shared" si="7"/>
        <v/>
      </c>
      <c r="AW25" s="102" t="str">
        <f t="shared" si="8"/>
        <v/>
      </c>
      <c r="AX25" s="53" t="str">
        <f>_xlfn.IFNA(VLOOKUP(AF25,Tipologia!$B$3:$H$17,4,FALSE),"")</f>
        <v/>
      </c>
      <c r="AY25" s="53" t="str">
        <f t="shared" si="9"/>
        <v/>
      </c>
      <c r="AZ25" s="54" t="str">
        <f>_xlfn.IFNA(VLOOKUP(AF25,Tipologia!$B$3:$H$17,3,FALSE),"")</f>
        <v/>
      </c>
      <c r="BA25" s="54" t="str">
        <f>IFERROR(VLOOKUP(AF25,Tipologia!$B$3:$H$17,5,FALSE),"")</f>
        <v/>
      </c>
      <c r="BB25" s="54" t="str">
        <f>IFERROR(VLOOKUP(AF25,Tipologia!$B$3:$H$17,6,0),"")</f>
        <v/>
      </c>
      <c r="BC25" s="60"/>
      <c r="BD25" s="112"/>
      <c r="BE25" s="60"/>
      <c r="BF25" s="55"/>
      <c r="BG25" s="55"/>
      <c r="BH25" s="131"/>
    </row>
    <row r="26" spans="1:60" ht="90" customHeight="1" x14ac:dyDescent="0.3">
      <c r="A26" s="53" t="str">
        <f t="shared" si="10"/>
        <v/>
      </c>
      <c r="B26" s="50"/>
      <c r="C26" s="50"/>
      <c r="D26" s="50"/>
      <c r="E26" s="50"/>
      <c r="F26" s="50"/>
      <c r="G26" s="60"/>
      <c r="H26" s="111"/>
      <c r="I26" s="111"/>
      <c r="J26" s="60"/>
      <c r="K26" s="60"/>
      <c r="L26" s="60"/>
      <c r="M26" s="60"/>
      <c r="N26" s="60"/>
      <c r="O26" s="60"/>
      <c r="P26" s="126"/>
      <c r="Q26" s="134"/>
      <c r="R26" s="112"/>
      <c r="S26" s="60"/>
      <c r="T26" s="60"/>
      <c r="U26" s="60"/>
      <c r="V26" s="112"/>
      <c r="W26" s="112"/>
      <c r="X26" s="60"/>
      <c r="Y26" s="60"/>
      <c r="Z26" s="60"/>
      <c r="AA26" s="60"/>
      <c r="AB26" s="60"/>
      <c r="AC26" s="60"/>
      <c r="AD26" s="60"/>
      <c r="AE26" s="50"/>
      <c r="AF26" s="50"/>
      <c r="AG26" s="50"/>
      <c r="AH26" s="103" t="str">
        <f t="shared" si="0"/>
        <v xml:space="preserve">  </v>
      </c>
      <c r="AI26" s="97"/>
      <c r="AJ26" s="103" t="str">
        <f t="shared" si="1"/>
        <v/>
      </c>
      <c r="AK26" s="50"/>
      <c r="AL26" s="51"/>
      <c r="AM26" s="103" t="str">
        <f t="shared" si="2"/>
        <v/>
      </c>
      <c r="AN26" s="52" t="str">
        <f>_xlfn.IFNA(VLOOKUP($AF26,Tipologia!$B$3:$H$17,2,FALSE),"")</f>
        <v/>
      </c>
      <c r="AO26" s="52" t="str">
        <f t="shared" si="3"/>
        <v/>
      </c>
      <c r="AP26" s="52" t="str">
        <f>_xlfn.IFNA(VLOOKUP(AG26,Tipologia!$A$20:$C$24,3,0),"")</f>
        <v/>
      </c>
      <c r="AQ26" s="52" t="str">
        <f t="shared" si="4"/>
        <v/>
      </c>
      <c r="AR26" s="52" t="str">
        <f>_xlfn.IFNA(VLOOKUP($AK26,Tipologia!$A$36:$B$40,2,FALSE),"")</f>
        <v/>
      </c>
      <c r="AS26" s="52" t="str">
        <f>_xlfn.IFNA(VLOOKUP(AL26,Tipologia!$A$44:$B$51,2,0),"")</f>
        <v/>
      </c>
      <c r="AT26" s="52" t="str">
        <f t="shared" si="5"/>
        <v xml:space="preserve">  </v>
      </c>
      <c r="AU26" s="52" t="str">
        <f t="shared" si="6"/>
        <v/>
      </c>
      <c r="AV26" s="52" t="str">
        <f t="shared" si="7"/>
        <v/>
      </c>
      <c r="AW26" s="102" t="str">
        <f t="shared" si="8"/>
        <v/>
      </c>
      <c r="AX26" s="53" t="str">
        <f>_xlfn.IFNA(VLOOKUP(AF26,Tipologia!$B$3:$H$17,4,FALSE),"")</f>
        <v/>
      </c>
      <c r="AY26" s="53" t="str">
        <f t="shared" si="9"/>
        <v/>
      </c>
      <c r="AZ26" s="54" t="str">
        <f>_xlfn.IFNA(VLOOKUP(AF26,Tipologia!$B$3:$H$17,3,FALSE),"")</f>
        <v/>
      </c>
      <c r="BA26" s="54" t="str">
        <f>IFERROR(VLOOKUP(AF26,Tipologia!$B$3:$H$17,5,FALSE),"")</f>
        <v/>
      </c>
      <c r="BB26" s="54" t="str">
        <f>IFERROR(VLOOKUP(AF26,Tipologia!$B$3:$H$17,6,0),"")</f>
        <v/>
      </c>
      <c r="BC26" s="60"/>
      <c r="BD26" s="112"/>
      <c r="BE26" s="60"/>
      <c r="BF26" s="55"/>
      <c r="BG26" s="55"/>
      <c r="BH26" s="131"/>
    </row>
    <row r="27" spans="1:60" ht="90" customHeight="1" x14ac:dyDescent="0.3">
      <c r="A27" s="53" t="str">
        <f t="shared" si="10"/>
        <v/>
      </c>
      <c r="B27" s="50"/>
      <c r="C27" s="50"/>
      <c r="D27" s="50"/>
      <c r="E27" s="50"/>
      <c r="F27" s="50"/>
      <c r="G27" s="60"/>
      <c r="H27" s="111"/>
      <c r="I27" s="111"/>
      <c r="J27" s="60"/>
      <c r="K27" s="60"/>
      <c r="L27" s="60"/>
      <c r="M27" s="60"/>
      <c r="N27" s="60"/>
      <c r="O27" s="60"/>
      <c r="P27" s="126"/>
      <c r="Q27" s="134"/>
      <c r="R27" s="112"/>
      <c r="S27" s="60"/>
      <c r="T27" s="60"/>
      <c r="U27" s="60"/>
      <c r="V27" s="112"/>
      <c r="W27" s="112"/>
      <c r="X27" s="60"/>
      <c r="Y27" s="60"/>
      <c r="Z27" s="60"/>
      <c r="AA27" s="60"/>
      <c r="AB27" s="60"/>
      <c r="AC27" s="60"/>
      <c r="AD27" s="60"/>
      <c r="AE27" s="50"/>
      <c r="AF27" s="50"/>
      <c r="AG27" s="50"/>
      <c r="AH27" s="103" t="str">
        <f t="shared" si="0"/>
        <v xml:space="preserve">  </v>
      </c>
      <c r="AI27" s="97"/>
      <c r="AJ27" s="103" t="str">
        <f t="shared" si="1"/>
        <v/>
      </c>
      <c r="AK27" s="50"/>
      <c r="AL27" s="51"/>
      <c r="AM27" s="103" t="str">
        <f t="shared" si="2"/>
        <v/>
      </c>
      <c r="AN27" s="52" t="str">
        <f>_xlfn.IFNA(VLOOKUP($AF27,Tipologia!$B$3:$H$17,2,FALSE),"")</f>
        <v/>
      </c>
      <c r="AO27" s="52" t="str">
        <f t="shared" si="3"/>
        <v/>
      </c>
      <c r="AP27" s="52" t="str">
        <f>_xlfn.IFNA(VLOOKUP(AG27,Tipologia!$A$20:$C$24,3,0),"")</f>
        <v/>
      </c>
      <c r="AQ27" s="52" t="str">
        <f t="shared" si="4"/>
        <v/>
      </c>
      <c r="AR27" s="52" t="str">
        <f>_xlfn.IFNA(VLOOKUP($AK27,Tipologia!$A$36:$B$40,2,FALSE),"")</f>
        <v/>
      </c>
      <c r="AS27" s="52" t="str">
        <f>_xlfn.IFNA(VLOOKUP(AL27,Tipologia!$A$44:$B$51,2,0),"")</f>
        <v/>
      </c>
      <c r="AT27" s="52" t="str">
        <f t="shared" si="5"/>
        <v xml:space="preserve">  </v>
      </c>
      <c r="AU27" s="52" t="str">
        <f t="shared" si="6"/>
        <v/>
      </c>
      <c r="AV27" s="52" t="str">
        <f t="shared" si="7"/>
        <v/>
      </c>
      <c r="AW27" s="102" t="str">
        <f t="shared" si="8"/>
        <v/>
      </c>
      <c r="AX27" s="53" t="str">
        <f>_xlfn.IFNA(VLOOKUP(AF27,Tipologia!$B$3:$H$17,4,FALSE),"")</f>
        <v/>
      </c>
      <c r="AY27" s="53" t="str">
        <f t="shared" si="9"/>
        <v/>
      </c>
      <c r="AZ27" s="54" t="str">
        <f>_xlfn.IFNA(VLOOKUP(AF27,Tipologia!$B$3:$H$17,3,FALSE),"")</f>
        <v/>
      </c>
      <c r="BA27" s="54" t="str">
        <f>IFERROR(VLOOKUP(AF27,Tipologia!$B$3:$H$17,5,FALSE),"")</f>
        <v/>
      </c>
      <c r="BB27" s="54" t="str">
        <f>IFERROR(VLOOKUP(AF27,Tipologia!$B$3:$H$17,6,0),"")</f>
        <v/>
      </c>
      <c r="BC27" s="60"/>
      <c r="BD27" s="112"/>
      <c r="BE27" s="60"/>
      <c r="BF27" s="55"/>
      <c r="BG27" s="55"/>
      <c r="BH27" s="131"/>
    </row>
    <row r="28" spans="1:60" ht="90" customHeight="1" x14ac:dyDescent="0.3">
      <c r="A28" s="53" t="str">
        <f t="shared" si="10"/>
        <v/>
      </c>
      <c r="B28" s="50"/>
      <c r="C28" s="50"/>
      <c r="D28" s="50"/>
      <c r="E28" s="50"/>
      <c r="F28" s="50"/>
      <c r="G28" s="60"/>
      <c r="H28" s="111"/>
      <c r="I28" s="111"/>
      <c r="J28" s="60"/>
      <c r="K28" s="60"/>
      <c r="L28" s="60"/>
      <c r="M28" s="60"/>
      <c r="N28" s="60"/>
      <c r="O28" s="60"/>
      <c r="P28" s="126"/>
      <c r="Q28" s="134"/>
      <c r="R28" s="112"/>
      <c r="S28" s="60"/>
      <c r="T28" s="60"/>
      <c r="U28" s="60"/>
      <c r="V28" s="112"/>
      <c r="W28" s="112"/>
      <c r="X28" s="60"/>
      <c r="Y28" s="60"/>
      <c r="Z28" s="60"/>
      <c r="AA28" s="60"/>
      <c r="AB28" s="60"/>
      <c r="AC28" s="60"/>
      <c r="AD28" s="60"/>
      <c r="AE28" s="50"/>
      <c r="AF28" s="50"/>
      <c r="AG28" s="50"/>
      <c r="AH28" s="103" t="str">
        <f t="shared" si="0"/>
        <v xml:space="preserve">  </v>
      </c>
      <c r="AI28" s="97"/>
      <c r="AJ28" s="103" t="str">
        <f t="shared" si="1"/>
        <v/>
      </c>
      <c r="AK28" s="50"/>
      <c r="AL28" s="51"/>
      <c r="AM28" s="103" t="str">
        <f t="shared" si="2"/>
        <v/>
      </c>
      <c r="AN28" s="52" t="str">
        <f>_xlfn.IFNA(VLOOKUP($AF28,Tipologia!$B$3:$H$17,2,FALSE),"")</f>
        <v/>
      </c>
      <c r="AO28" s="52" t="str">
        <f t="shared" si="3"/>
        <v/>
      </c>
      <c r="AP28" s="52" t="str">
        <f>_xlfn.IFNA(VLOOKUP(AG28,Tipologia!$A$20:$C$24,3,0),"")</f>
        <v/>
      </c>
      <c r="AQ28" s="52" t="str">
        <f t="shared" si="4"/>
        <v/>
      </c>
      <c r="AR28" s="52" t="str">
        <f>_xlfn.IFNA(VLOOKUP($AK28,Tipologia!$A$36:$B$40,2,FALSE),"")</f>
        <v/>
      </c>
      <c r="AS28" s="52" t="str">
        <f>_xlfn.IFNA(VLOOKUP(AL28,Tipologia!$A$44:$B$51,2,0),"")</f>
        <v/>
      </c>
      <c r="AT28" s="52" t="str">
        <f t="shared" si="5"/>
        <v xml:space="preserve">  </v>
      </c>
      <c r="AU28" s="52" t="str">
        <f t="shared" si="6"/>
        <v/>
      </c>
      <c r="AV28" s="52" t="str">
        <f t="shared" si="7"/>
        <v/>
      </c>
      <c r="AW28" s="102" t="str">
        <f t="shared" si="8"/>
        <v/>
      </c>
      <c r="AX28" s="53" t="str">
        <f>_xlfn.IFNA(VLOOKUP(AF28,Tipologia!$B$3:$H$17,4,FALSE),"")</f>
        <v/>
      </c>
      <c r="AY28" s="53" t="str">
        <f t="shared" si="9"/>
        <v/>
      </c>
      <c r="AZ28" s="54" t="str">
        <f>_xlfn.IFNA(VLOOKUP(AF28,Tipologia!$B$3:$H$17,3,FALSE),"")</f>
        <v/>
      </c>
      <c r="BA28" s="54" t="str">
        <f>IFERROR(VLOOKUP(AF28,Tipologia!$B$3:$H$17,5,FALSE),"")</f>
        <v/>
      </c>
      <c r="BB28" s="54" t="str">
        <f>IFERROR(VLOOKUP(AF28,Tipologia!$B$3:$H$17,6,0),"")</f>
        <v/>
      </c>
      <c r="BC28" s="60"/>
      <c r="BD28" s="112"/>
      <c r="BE28" s="60"/>
      <c r="BF28" s="55"/>
      <c r="BG28" s="55"/>
      <c r="BH28" s="131"/>
    </row>
    <row r="29" spans="1:60" ht="90" customHeight="1" x14ac:dyDescent="0.3">
      <c r="A29" s="53" t="str">
        <f t="shared" si="10"/>
        <v/>
      </c>
      <c r="B29" s="50"/>
      <c r="C29" s="50"/>
      <c r="D29" s="50"/>
      <c r="E29" s="50"/>
      <c r="F29" s="50"/>
      <c r="G29" s="60"/>
      <c r="H29" s="111"/>
      <c r="I29" s="111"/>
      <c r="J29" s="60"/>
      <c r="K29" s="60"/>
      <c r="L29" s="60"/>
      <c r="M29" s="60"/>
      <c r="N29" s="60"/>
      <c r="O29" s="60"/>
      <c r="P29" s="126"/>
      <c r="Q29" s="134"/>
      <c r="R29" s="112"/>
      <c r="S29" s="60"/>
      <c r="T29" s="60"/>
      <c r="U29" s="60"/>
      <c r="V29" s="112"/>
      <c r="W29" s="112"/>
      <c r="X29" s="60"/>
      <c r="Y29" s="60"/>
      <c r="Z29" s="60"/>
      <c r="AA29" s="60"/>
      <c r="AB29" s="60"/>
      <c r="AC29" s="60"/>
      <c r="AD29" s="60"/>
      <c r="AE29" s="50"/>
      <c r="AF29" s="50"/>
      <c r="AG29" s="50"/>
      <c r="AH29" s="103" t="str">
        <f t="shared" si="0"/>
        <v xml:space="preserve">  </v>
      </c>
      <c r="AI29" s="97"/>
      <c r="AJ29" s="103" t="str">
        <f t="shared" si="1"/>
        <v/>
      </c>
      <c r="AK29" s="50"/>
      <c r="AL29" s="51"/>
      <c r="AM29" s="103" t="str">
        <f t="shared" si="2"/>
        <v/>
      </c>
      <c r="AN29" s="52" t="str">
        <f>_xlfn.IFNA(VLOOKUP($AF29,Tipologia!$B$3:$H$17,2,FALSE),"")</f>
        <v/>
      </c>
      <c r="AO29" s="52" t="str">
        <f t="shared" si="3"/>
        <v/>
      </c>
      <c r="AP29" s="52" t="str">
        <f>_xlfn.IFNA(VLOOKUP(AG29,Tipologia!$A$20:$C$24,3,0),"")</f>
        <v/>
      </c>
      <c r="AQ29" s="52" t="str">
        <f t="shared" si="4"/>
        <v/>
      </c>
      <c r="AR29" s="52" t="str">
        <f>_xlfn.IFNA(VLOOKUP($AK29,Tipologia!$A$36:$B$40,2,FALSE),"")</f>
        <v/>
      </c>
      <c r="AS29" s="52" t="str">
        <f>_xlfn.IFNA(VLOOKUP(AL29,Tipologia!$A$44:$B$51,2,0),"")</f>
        <v/>
      </c>
      <c r="AT29" s="52" t="str">
        <f t="shared" si="5"/>
        <v xml:space="preserve">  </v>
      </c>
      <c r="AU29" s="52" t="str">
        <f t="shared" si="6"/>
        <v/>
      </c>
      <c r="AV29" s="52" t="str">
        <f t="shared" si="7"/>
        <v/>
      </c>
      <c r="AW29" s="102" t="str">
        <f t="shared" si="8"/>
        <v/>
      </c>
      <c r="AX29" s="53" t="str">
        <f>_xlfn.IFNA(VLOOKUP(AF29,Tipologia!$B$3:$H$17,4,FALSE),"")</f>
        <v/>
      </c>
      <c r="AY29" s="53" t="str">
        <f t="shared" si="9"/>
        <v/>
      </c>
      <c r="AZ29" s="54" t="str">
        <f>_xlfn.IFNA(VLOOKUP(AF29,Tipologia!$B$3:$H$17,3,FALSE),"")</f>
        <v/>
      </c>
      <c r="BA29" s="54" t="str">
        <f>IFERROR(VLOOKUP(AF29,Tipologia!$B$3:$H$17,5,FALSE),"")</f>
        <v/>
      </c>
      <c r="BB29" s="54" t="str">
        <f>IFERROR(VLOOKUP(AF29,Tipologia!$B$3:$H$17,6,0),"")</f>
        <v/>
      </c>
      <c r="BC29" s="60"/>
      <c r="BD29" s="112"/>
      <c r="BE29" s="60"/>
      <c r="BF29" s="55"/>
      <c r="BG29" s="55"/>
      <c r="BH29" s="131"/>
    </row>
    <row r="30" spans="1:60" ht="90" customHeight="1" x14ac:dyDescent="0.3">
      <c r="A30" s="53" t="str">
        <f t="shared" si="10"/>
        <v/>
      </c>
      <c r="B30" s="50"/>
      <c r="C30" s="50"/>
      <c r="D30" s="50"/>
      <c r="E30" s="50"/>
      <c r="F30" s="50"/>
      <c r="G30" s="60"/>
      <c r="H30" s="111"/>
      <c r="I30" s="111"/>
      <c r="J30" s="60"/>
      <c r="K30" s="60"/>
      <c r="L30" s="60"/>
      <c r="M30" s="60"/>
      <c r="N30" s="60"/>
      <c r="O30" s="60"/>
      <c r="P30" s="126"/>
      <c r="Q30" s="134"/>
      <c r="R30" s="112"/>
      <c r="S30" s="60"/>
      <c r="T30" s="60"/>
      <c r="U30" s="60"/>
      <c r="V30" s="112"/>
      <c r="W30" s="112"/>
      <c r="X30" s="60"/>
      <c r="Y30" s="60"/>
      <c r="Z30" s="60"/>
      <c r="AA30" s="60"/>
      <c r="AB30" s="60"/>
      <c r="AC30" s="60"/>
      <c r="AD30" s="60"/>
      <c r="AE30" s="50"/>
      <c r="AF30" s="50"/>
      <c r="AG30" s="50"/>
      <c r="AH30" s="103" t="str">
        <f t="shared" si="0"/>
        <v xml:space="preserve">  </v>
      </c>
      <c r="AI30" s="97"/>
      <c r="AJ30" s="103" t="str">
        <f t="shared" si="1"/>
        <v/>
      </c>
      <c r="AK30" s="50"/>
      <c r="AL30" s="51"/>
      <c r="AM30" s="103" t="str">
        <f t="shared" si="2"/>
        <v/>
      </c>
      <c r="AN30" s="52" t="str">
        <f>_xlfn.IFNA(VLOOKUP($AF30,Tipologia!$B$3:$H$17,2,FALSE),"")</f>
        <v/>
      </c>
      <c r="AO30" s="52" t="str">
        <f t="shared" si="3"/>
        <v/>
      </c>
      <c r="AP30" s="52" t="str">
        <f>_xlfn.IFNA(VLOOKUP(AG30,Tipologia!$A$20:$C$24,3,0),"")</f>
        <v/>
      </c>
      <c r="AQ30" s="52" t="str">
        <f t="shared" si="4"/>
        <v/>
      </c>
      <c r="AR30" s="52" t="str">
        <f>_xlfn.IFNA(VLOOKUP($AK30,Tipologia!$A$36:$B$40,2,FALSE),"")</f>
        <v/>
      </c>
      <c r="AS30" s="52" t="str">
        <f>_xlfn.IFNA(VLOOKUP(AL30,Tipologia!$A$44:$B$51,2,0),"")</f>
        <v/>
      </c>
      <c r="AT30" s="52" t="str">
        <f t="shared" si="5"/>
        <v xml:space="preserve">  </v>
      </c>
      <c r="AU30" s="52" t="str">
        <f t="shared" si="6"/>
        <v/>
      </c>
      <c r="AV30" s="52" t="str">
        <f t="shared" si="7"/>
        <v/>
      </c>
      <c r="AW30" s="102" t="str">
        <f t="shared" si="8"/>
        <v/>
      </c>
      <c r="AX30" s="53" t="str">
        <f>_xlfn.IFNA(VLOOKUP(AF30,Tipologia!$B$3:$H$17,4,FALSE),"")</f>
        <v/>
      </c>
      <c r="AY30" s="53" t="str">
        <f t="shared" si="9"/>
        <v/>
      </c>
      <c r="AZ30" s="54" t="str">
        <f>_xlfn.IFNA(VLOOKUP(AF30,Tipologia!$B$3:$H$17,3,FALSE),"")</f>
        <v/>
      </c>
      <c r="BA30" s="54" t="str">
        <f>IFERROR(VLOOKUP(AF30,Tipologia!$B$3:$H$17,5,FALSE),"")</f>
        <v/>
      </c>
      <c r="BB30" s="54" t="str">
        <f>IFERROR(VLOOKUP(AF30,Tipologia!$B$3:$H$17,6,0),"")</f>
        <v/>
      </c>
      <c r="BC30" s="60"/>
      <c r="BD30" s="112"/>
      <c r="BE30" s="60"/>
      <c r="BF30" s="55"/>
      <c r="BG30" s="55"/>
      <c r="BH30" s="131"/>
    </row>
    <row r="31" spans="1:60" ht="90" customHeight="1" x14ac:dyDescent="0.3">
      <c r="A31" s="53" t="str">
        <f t="shared" si="10"/>
        <v/>
      </c>
      <c r="B31" s="50"/>
      <c r="C31" s="50"/>
      <c r="D31" s="50"/>
      <c r="E31" s="50"/>
      <c r="F31" s="50"/>
      <c r="G31" s="60"/>
      <c r="H31" s="111"/>
      <c r="I31" s="111"/>
      <c r="J31" s="60"/>
      <c r="K31" s="60"/>
      <c r="L31" s="60"/>
      <c r="M31" s="60"/>
      <c r="N31" s="60"/>
      <c r="O31" s="60"/>
      <c r="P31" s="126"/>
      <c r="Q31" s="134"/>
      <c r="R31" s="112"/>
      <c r="S31" s="60"/>
      <c r="T31" s="60"/>
      <c r="U31" s="60"/>
      <c r="V31" s="112"/>
      <c r="W31" s="112"/>
      <c r="X31" s="60"/>
      <c r="Y31" s="60"/>
      <c r="Z31" s="60"/>
      <c r="AA31" s="60"/>
      <c r="AB31" s="60"/>
      <c r="AC31" s="60"/>
      <c r="AD31" s="60"/>
      <c r="AE31" s="50"/>
      <c r="AF31" s="50"/>
      <c r="AG31" s="50"/>
      <c r="AH31" s="103" t="str">
        <f t="shared" si="0"/>
        <v xml:space="preserve">  </v>
      </c>
      <c r="AI31" s="97"/>
      <c r="AJ31" s="103" t="str">
        <f t="shared" si="1"/>
        <v/>
      </c>
      <c r="AK31" s="50"/>
      <c r="AL31" s="51"/>
      <c r="AM31" s="103" t="str">
        <f t="shared" si="2"/>
        <v/>
      </c>
      <c r="AN31" s="52" t="str">
        <f>_xlfn.IFNA(VLOOKUP($AF31,Tipologia!$B$3:$H$17,2,FALSE),"")</f>
        <v/>
      </c>
      <c r="AO31" s="52" t="str">
        <f t="shared" si="3"/>
        <v/>
      </c>
      <c r="AP31" s="52" t="str">
        <f>_xlfn.IFNA(VLOOKUP(AG31,Tipologia!$A$20:$C$24,3,0),"")</f>
        <v/>
      </c>
      <c r="AQ31" s="52" t="str">
        <f t="shared" si="4"/>
        <v/>
      </c>
      <c r="AR31" s="52" t="str">
        <f>_xlfn.IFNA(VLOOKUP($AK31,Tipologia!$A$36:$B$40,2,FALSE),"")</f>
        <v/>
      </c>
      <c r="AS31" s="52" t="str">
        <f>_xlfn.IFNA(VLOOKUP(AL31,Tipologia!$A$44:$B$51,2,0),"")</f>
        <v/>
      </c>
      <c r="AT31" s="52" t="str">
        <f t="shared" si="5"/>
        <v xml:space="preserve">  </v>
      </c>
      <c r="AU31" s="52" t="str">
        <f t="shared" si="6"/>
        <v/>
      </c>
      <c r="AV31" s="52" t="str">
        <f t="shared" si="7"/>
        <v/>
      </c>
      <c r="AW31" s="102" t="str">
        <f t="shared" si="8"/>
        <v/>
      </c>
      <c r="AX31" s="53" t="str">
        <f>_xlfn.IFNA(VLOOKUP(AF31,Tipologia!$B$3:$H$17,4,FALSE),"")</f>
        <v/>
      </c>
      <c r="AY31" s="53" t="str">
        <f t="shared" si="9"/>
        <v/>
      </c>
      <c r="AZ31" s="54" t="str">
        <f>_xlfn.IFNA(VLOOKUP(AF31,Tipologia!$B$3:$H$17,3,FALSE),"")</f>
        <v/>
      </c>
      <c r="BA31" s="54" t="str">
        <f>IFERROR(VLOOKUP(AF31,Tipologia!$B$3:$H$17,5,FALSE),"")</f>
        <v/>
      </c>
      <c r="BB31" s="54" t="str">
        <f>IFERROR(VLOOKUP(AF31,Tipologia!$B$3:$H$17,6,0),"")</f>
        <v/>
      </c>
      <c r="BC31" s="60"/>
      <c r="BD31" s="112"/>
      <c r="BE31" s="60"/>
      <c r="BF31" s="55"/>
      <c r="BG31" s="55"/>
      <c r="BH31" s="131"/>
    </row>
    <row r="32" spans="1:60" ht="90" customHeight="1" x14ac:dyDescent="0.3">
      <c r="A32" s="53" t="str">
        <f t="shared" si="10"/>
        <v/>
      </c>
      <c r="B32" s="50"/>
      <c r="C32" s="50"/>
      <c r="D32" s="50"/>
      <c r="E32" s="50"/>
      <c r="F32" s="50"/>
      <c r="G32" s="60"/>
      <c r="H32" s="111"/>
      <c r="I32" s="111"/>
      <c r="J32" s="60"/>
      <c r="K32" s="60"/>
      <c r="L32" s="60"/>
      <c r="M32" s="60"/>
      <c r="N32" s="60"/>
      <c r="O32" s="60"/>
      <c r="P32" s="126"/>
      <c r="Q32" s="134"/>
      <c r="R32" s="112"/>
      <c r="S32" s="60"/>
      <c r="T32" s="60"/>
      <c r="U32" s="60"/>
      <c r="V32" s="112"/>
      <c r="W32" s="112"/>
      <c r="X32" s="60"/>
      <c r="Y32" s="60"/>
      <c r="Z32" s="60"/>
      <c r="AA32" s="60"/>
      <c r="AB32" s="60"/>
      <c r="AC32" s="60"/>
      <c r="AD32" s="60"/>
      <c r="AE32" s="50"/>
      <c r="AF32" s="50"/>
      <c r="AG32" s="50"/>
      <c r="AH32" s="103" t="str">
        <f t="shared" si="0"/>
        <v xml:space="preserve">  </v>
      </c>
      <c r="AI32" s="97"/>
      <c r="AJ32" s="103" t="str">
        <f t="shared" si="1"/>
        <v/>
      </c>
      <c r="AK32" s="50"/>
      <c r="AL32" s="51"/>
      <c r="AM32" s="103" t="str">
        <f t="shared" si="2"/>
        <v/>
      </c>
      <c r="AN32" s="52" t="str">
        <f>_xlfn.IFNA(VLOOKUP($AF32,Tipologia!$B$3:$H$17,2,FALSE),"")</f>
        <v/>
      </c>
      <c r="AO32" s="52" t="str">
        <f t="shared" si="3"/>
        <v/>
      </c>
      <c r="AP32" s="52" t="str">
        <f>_xlfn.IFNA(VLOOKUP(AG32,Tipologia!$A$20:$C$24,3,0),"")</f>
        <v/>
      </c>
      <c r="AQ32" s="52" t="str">
        <f t="shared" si="4"/>
        <v/>
      </c>
      <c r="AR32" s="52" t="str">
        <f>_xlfn.IFNA(VLOOKUP($AK32,Tipologia!$A$36:$B$40,2,FALSE),"")</f>
        <v/>
      </c>
      <c r="AS32" s="52" t="str">
        <f>_xlfn.IFNA(VLOOKUP(AL32,Tipologia!$A$44:$B$51,2,0),"")</f>
        <v/>
      </c>
      <c r="AT32" s="52" t="str">
        <f t="shared" si="5"/>
        <v xml:space="preserve">  </v>
      </c>
      <c r="AU32" s="52" t="str">
        <f t="shared" si="6"/>
        <v/>
      </c>
      <c r="AV32" s="52" t="str">
        <f t="shared" si="7"/>
        <v/>
      </c>
      <c r="AW32" s="102" t="str">
        <f t="shared" si="8"/>
        <v/>
      </c>
      <c r="AX32" s="53" t="str">
        <f>_xlfn.IFNA(VLOOKUP(AF32,Tipologia!$B$3:$H$17,4,FALSE),"")</f>
        <v/>
      </c>
      <c r="AY32" s="53" t="str">
        <f t="shared" si="9"/>
        <v/>
      </c>
      <c r="AZ32" s="54" t="str">
        <f>_xlfn.IFNA(VLOOKUP(AF32,Tipologia!$B$3:$H$17,3,FALSE),"")</f>
        <v/>
      </c>
      <c r="BA32" s="54" t="str">
        <f>IFERROR(VLOOKUP(AF32,Tipologia!$B$3:$H$17,5,FALSE),"")</f>
        <v/>
      </c>
      <c r="BB32" s="54" t="str">
        <f>IFERROR(VLOOKUP(AF32,Tipologia!$B$3:$H$17,6,0),"")</f>
        <v/>
      </c>
      <c r="BC32" s="60"/>
      <c r="BD32" s="112"/>
      <c r="BE32" s="60"/>
      <c r="BF32" s="55"/>
      <c r="BG32" s="55"/>
      <c r="BH32" s="131"/>
    </row>
    <row r="33" spans="1:60" ht="90" customHeight="1" x14ac:dyDescent="0.3">
      <c r="A33" s="53" t="str">
        <f t="shared" si="10"/>
        <v/>
      </c>
      <c r="B33" s="50"/>
      <c r="C33" s="50"/>
      <c r="D33" s="50"/>
      <c r="E33" s="50"/>
      <c r="F33" s="50"/>
      <c r="G33" s="60"/>
      <c r="H33" s="111"/>
      <c r="I33" s="111"/>
      <c r="J33" s="60"/>
      <c r="K33" s="60"/>
      <c r="L33" s="60"/>
      <c r="M33" s="60"/>
      <c r="N33" s="60"/>
      <c r="O33" s="60"/>
      <c r="P33" s="126"/>
      <c r="Q33" s="134"/>
      <c r="R33" s="112"/>
      <c r="S33" s="60"/>
      <c r="T33" s="60"/>
      <c r="U33" s="60"/>
      <c r="V33" s="112"/>
      <c r="W33" s="112"/>
      <c r="X33" s="60"/>
      <c r="Y33" s="60"/>
      <c r="Z33" s="60"/>
      <c r="AA33" s="60"/>
      <c r="AB33" s="60"/>
      <c r="AC33" s="60"/>
      <c r="AD33" s="60"/>
      <c r="AE33" s="50"/>
      <c r="AF33" s="50"/>
      <c r="AG33" s="50"/>
      <c r="AH33" s="103" t="str">
        <f t="shared" si="0"/>
        <v xml:space="preserve">  </v>
      </c>
      <c r="AI33" s="97"/>
      <c r="AJ33" s="103" t="str">
        <f t="shared" si="1"/>
        <v/>
      </c>
      <c r="AK33" s="50"/>
      <c r="AL33" s="51"/>
      <c r="AM33" s="103" t="str">
        <f t="shared" si="2"/>
        <v/>
      </c>
      <c r="AN33" s="52" t="str">
        <f>_xlfn.IFNA(VLOOKUP($AF33,Tipologia!$B$3:$H$17,2,FALSE),"")</f>
        <v/>
      </c>
      <c r="AO33" s="52" t="str">
        <f t="shared" si="3"/>
        <v/>
      </c>
      <c r="AP33" s="52" t="str">
        <f>_xlfn.IFNA(VLOOKUP(AG33,Tipologia!$A$20:$C$24,3,0),"")</f>
        <v/>
      </c>
      <c r="AQ33" s="52" t="str">
        <f t="shared" si="4"/>
        <v/>
      </c>
      <c r="AR33" s="52" t="str">
        <f>_xlfn.IFNA(VLOOKUP($AK33,Tipologia!$A$36:$B$40,2,FALSE),"")</f>
        <v/>
      </c>
      <c r="AS33" s="52" t="str">
        <f>_xlfn.IFNA(VLOOKUP(AL33,Tipologia!$A$44:$B$51,2,0),"")</f>
        <v/>
      </c>
      <c r="AT33" s="52" t="str">
        <f t="shared" si="5"/>
        <v xml:space="preserve">  </v>
      </c>
      <c r="AU33" s="52" t="str">
        <f t="shared" si="6"/>
        <v/>
      </c>
      <c r="AV33" s="52" t="str">
        <f t="shared" si="7"/>
        <v/>
      </c>
      <c r="AW33" s="102" t="str">
        <f t="shared" si="8"/>
        <v/>
      </c>
      <c r="AX33" s="53" t="str">
        <f>_xlfn.IFNA(VLOOKUP(AF33,Tipologia!$B$3:$H$17,4,FALSE),"")</f>
        <v/>
      </c>
      <c r="AY33" s="53" t="str">
        <f t="shared" si="9"/>
        <v/>
      </c>
      <c r="AZ33" s="54" t="str">
        <f>_xlfn.IFNA(VLOOKUP(AF33,Tipologia!$B$3:$H$17,3,FALSE),"")</f>
        <v/>
      </c>
      <c r="BA33" s="54" t="str">
        <f>IFERROR(VLOOKUP(AF33,Tipologia!$B$3:$H$17,5,FALSE),"")</f>
        <v/>
      </c>
      <c r="BB33" s="54" t="str">
        <f>IFERROR(VLOOKUP(AF33,Tipologia!$B$3:$H$17,6,0),"")</f>
        <v/>
      </c>
      <c r="BC33" s="60"/>
      <c r="BD33" s="112"/>
      <c r="BE33" s="60"/>
      <c r="BF33" s="55"/>
      <c r="BG33" s="55"/>
      <c r="BH33" s="131"/>
    </row>
    <row r="34" spans="1:60" ht="90" customHeight="1" x14ac:dyDescent="0.3">
      <c r="A34" s="53" t="str">
        <f t="shared" si="10"/>
        <v/>
      </c>
      <c r="B34" s="50"/>
      <c r="C34" s="50"/>
      <c r="D34" s="50"/>
      <c r="E34" s="50"/>
      <c r="F34" s="50"/>
      <c r="G34" s="60"/>
      <c r="H34" s="111"/>
      <c r="I34" s="111"/>
      <c r="J34" s="60"/>
      <c r="K34" s="60"/>
      <c r="L34" s="60"/>
      <c r="M34" s="60"/>
      <c r="N34" s="60"/>
      <c r="O34" s="60"/>
      <c r="P34" s="126"/>
      <c r="Q34" s="134"/>
      <c r="R34" s="112"/>
      <c r="S34" s="60"/>
      <c r="T34" s="60"/>
      <c r="U34" s="60"/>
      <c r="V34" s="112"/>
      <c r="W34" s="112"/>
      <c r="X34" s="60"/>
      <c r="Y34" s="60"/>
      <c r="Z34" s="60"/>
      <c r="AA34" s="60"/>
      <c r="AB34" s="60"/>
      <c r="AC34" s="60"/>
      <c r="AD34" s="60"/>
      <c r="AE34" s="50"/>
      <c r="AF34" s="50"/>
      <c r="AG34" s="50"/>
      <c r="AH34" s="103" t="str">
        <f t="shared" si="0"/>
        <v xml:space="preserve">  </v>
      </c>
      <c r="AI34" s="97"/>
      <c r="AJ34" s="103" t="str">
        <f t="shared" si="1"/>
        <v/>
      </c>
      <c r="AK34" s="50"/>
      <c r="AL34" s="51"/>
      <c r="AM34" s="103" t="str">
        <f t="shared" si="2"/>
        <v/>
      </c>
      <c r="AN34" s="52" t="str">
        <f>_xlfn.IFNA(VLOOKUP($AF34,Tipologia!$B$3:$H$17,2,FALSE),"")</f>
        <v/>
      </c>
      <c r="AO34" s="52" t="str">
        <f t="shared" si="3"/>
        <v/>
      </c>
      <c r="AP34" s="52" t="str">
        <f>_xlfn.IFNA(VLOOKUP(AG34,Tipologia!$A$20:$C$24,3,0),"")</f>
        <v/>
      </c>
      <c r="AQ34" s="52" t="str">
        <f t="shared" si="4"/>
        <v/>
      </c>
      <c r="AR34" s="52" t="str">
        <f>_xlfn.IFNA(VLOOKUP($AK34,Tipologia!$A$36:$B$40,2,FALSE),"")</f>
        <v/>
      </c>
      <c r="AS34" s="52" t="str">
        <f>_xlfn.IFNA(VLOOKUP(AL34,Tipologia!$A$44:$B$51,2,0),"")</f>
        <v/>
      </c>
      <c r="AT34" s="52" t="str">
        <f t="shared" si="5"/>
        <v xml:space="preserve">  </v>
      </c>
      <c r="AU34" s="52" t="str">
        <f t="shared" si="6"/>
        <v/>
      </c>
      <c r="AV34" s="52" t="str">
        <f t="shared" si="7"/>
        <v/>
      </c>
      <c r="AW34" s="102" t="str">
        <f t="shared" si="8"/>
        <v/>
      </c>
      <c r="AX34" s="53" t="str">
        <f>_xlfn.IFNA(VLOOKUP(AF34,Tipologia!$B$3:$H$17,4,FALSE),"")</f>
        <v/>
      </c>
      <c r="AY34" s="53" t="str">
        <f t="shared" si="9"/>
        <v/>
      </c>
      <c r="AZ34" s="54" t="str">
        <f>_xlfn.IFNA(VLOOKUP(AF34,Tipologia!$B$3:$H$17,3,FALSE),"")</f>
        <v/>
      </c>
      <c r="BA34" s="54" t="str">
        <f>IFERROR(VLOOKUP(AF34,Tipologia!$B$3:$H$17,5,FALSE),"")</f>
        <v/>
      </c>
      <c r="BB34" s="54" t="str">
        <f>IFERROR(VLOOKUP(AF34,Tipologia!$B$3:$H$17,6,0),"")</f>
        <v/>
      </c>
      <c r="BC34" s="60"/>
      <c r="BD34" s="112"/>
      <c r="BE34" s="60"/>
      <c r="BF34" s="55"/>
      <c r="BG34" s="55"/>
      <c r="BH34" s="131"/>
    </row>
    <row r="35" spans="1:60" ht="90" customHeight="1" x14ac:dyDescent="0.3">
      <c r="A35" s="53" t="str">
        <f t="shared" si="10"/>
        <v/>
      </c>
      <c r="B35" s="50"/>
      <c r="C35" s="50"/>
      <c r="D35" s="50"/>
      <c r="E35" s="50"/>
      <c r="F35" s="50"/>
      <c r="G35" s="60"/>
      <c r="H35" s="111"/>
      <c r="I35" s="111"/>
      <c r="J35" s="60"/>
      <c r="K35" s="60"/>
      <c r="L35" s="60"/>
      <c r="M35" s="60"/>
      <c r="N35" s="60"/>
      <c r="O35" s="60"/>
      <c r="P35" s="126"/>
      <c r="Q35" s="134"/>
      <c r="R35" s="112"/>
      <c r="S35" s="60"/>
      <c r="T35" s="60"/>
      <c r="U35" s="60"/>
      <c r="V35" s="112"/>
      <c r="W35" s="112"/>
      <c r="X35" s="60"/>
      <c r="Y35" s="60"/>
      <c r="Z35" s="60"/>
      <c r="AA35" s="60"/>
      <c r="AB35" s="60"/>
      <c r="AC35" s="60"/>
      <c r="AD35" s="60"/>
      <c r="AE35" s="50"/>
      <c r="AF35" s="50"/>
      <c r="AG35" s="50"/>
      <c r="AH35" s="103" t="str">
        <f t="shared" si="0"/>
        <v xml:space="preserve">  </v>
      </c>
      <c r="AI35" s="97"/>
      <c r="AJ35" s="103" t="str">
        <f t="shared" si="1"/>
        <v/>
      </c>
      <c r="AK35" s="50"/>
      <c r="AL35" s="51"/>
      <c r="AM35" s="103" t="str">
        <f t="shared" si="2"/>
        <v/>
      </c>
      <c r="AN35" s="52" t="str">
        <f>_xlfn.IFNA(VLOOKUP($AF35,Tipologia!$B$3:$H$17,2,FALSE),"")</f>
        <v/>
      </c>
      <c r="AO35" s="52" t="str">
        <f t="shared" si="3"/>
        <v/>
      </c>
      <c r="AP35" s="52" t="str">
        <f>_xlfn.IFNA(VLOOKUP(AG35,Tipologia!$A$20:$C$24,3,0),"")</f>
        <v/>
      </c>
      <c r="AQ35" s="52" t="str">
        <f t="shared" si="4"/>
        <v/>
      </c>
      <c r="AR35" s="52" t="str">
        <f>_xlfn.IFNA(VLOOKUP($AK35,Tipologia!$A$36:$B$40,2,FALSE),"")</f>
        <v/>
      </c>
      <c r="AS35" s="52" t="str">
        <f>_xlfn.IFNA(VLOOKUP(AL35,Tipologia!$A$44:$B$51,2,0),"")</f>
        <v/>
      </c>
      <c r="AT35" s="52" t="str">
        <f t="shared" si="5"/>
        <v xml:space="preserve">  </v>
      </c>
      <c r="AU35" s="52" t="str">
        <f t="shared" si="6"/>
        <v/>
      </c>
      <c r="AV35" s="52" t="str">
        <f t="shared" si="7"/>
        <v/>
      </c>
      <c r="AW35" s="102" t="str">
        <f t="shared" si="8"/>
        <v/>
      </c>
      <c r="AX35" s="53" t="str">
        <f>_xlfn.IFNA(VLOOKUP(AF35,Tipologia!$B$3:$H$17,4,FALSE),"")</f>
        <v/>
      </c>
      <c r="AY35" s="53" t="str">
        <f t="shared" si="9"/>
        <v/>
      </c>
      <c r="AZ35" s="54" t="str">
        <f>_xlfn.IFNA(VLOOKUP(AF35,Tipologia!$B$3:$H$17,3,FALSE),"")</f>
        <v/>
      </c>
      <c r="BA35" s="54" t="str">
        <f>IFERROR(VLOOKUP(AF35,Tipologia!$B$3:$H$17,5,FALSE),"")</f>
        <v/>
      </c>
      <c r="BB35" s="54" t="str">
        <f>IFERROR(VLOOKUP(AF35,Tipologia!$B$3:$H$17,6,0),"")</f>
        <v/>
      </c>
      <c r="BC35" s="60"/>
      <c r="BD35" s="112"/>
      <c r="BE35" s="60"/>
      <c r="BF35" s="55"/>
      <c r="BG35" s="55"/>
      <c r="BH35" s="131"/>
    </row>
    <row r="36" spans="1:60" ht="90" customHeight="1" x14ac:dyDescent="0.3">
      <c r="A36" s="53" t="str">
        <f t="shared" si="10"/>
        <v/>
      </c>
      <c r="B36" s="50"/>
      <c r="C36" s="50"/>
      <c r="D36" s="50"/>
      <c r="E36" s="50"/>
      <c r="F36" s="50"/>
      <c r="G36" s="60"/>
      <c r="H36" s="111"/>
      <c r="I36" s="111"/>
      <c r="J36" s="60"/>
      <c r="K36" s="60"/>
      <c r="L36" s="60"/>
      <c r="M36" s="60"/>
      <c r="N36" s="60"/>
      <c r="O36" s="60"/>
      <c r="P36" s="126"/>
      <c r="Q36" s="134"/>
      <c r="R36" s="112"/>
      <c r="S36" s="60"/>
      <c r="T36" s="60"/>
      <c r="U36" s="60"/>
      <c r="V36" s="112"/>
      <c r="W36" s="112"/>
      <c r="X36" s="60"/>
      <c r="Y36" s="60"/>
      <c r="Z36" s="60"/>
      <c r="AA36" s="60"/>
      <c r="AB36" s="60"/>
      <c r="AC36" s="60"/>
      <c r="AD36" s="60"/>
      <c r="AE36" s="50"/>
      <c r="AF36" s="50"/>
      <c r="AG36" s="50"/>
      <c r="AH36" s="103" t="str">
        <f t="shared" si="0"/>
        <v xml:space="preserve">  </v>
      </c>
      <c r="AI36" s="97"/>
      <c r="AJ36" s="103" t="str">
        <f t="shared" si="1"/>
        <v/>
      </c>
      <c r="AK36" s="50"/>
      <c r="AL36" s="51"/>
      <c r="AM36" s="103" t="str">
        <f t="shared" si="2"/>
        <v/>
      </c>
      <c r="AN36" s="52" t="str">
        <f>_xlfn.IFNA(VLOOKUP($AF36,Tipologia!$B$3:$H$17,2,FALSE),"")</f>
        <v/>
      </c>
      <c r="AO36" s="52" t="str">
        <f t="shared" si="3"/>
        <v/>
      </c>
      <c r="AP36" s="52" t="str">
        <f>_xlfn.IFNA(VLOOKUP(AG36,Tipologia!$A$20:$C$24,3,0),"")</f>
        <v/>
      </c>
      <c r="AQ36" s="52" t="str">
        <f t="shared" si="4"/>
        <v/>
      </c>
      <c r="AR36" s="52" t="str">
        <f>_xlfn.IFNA(VLOOKUP($AK36,Tipologia!$A$36:$B$40,2,FALSE),"")</f>
        <v/>
      </c>
      <c r="AS36" s="52" t="str">
        <f>_xlfn.IFNA(VLOOKUP(AL36,Tipologia!$A$44:$B$51,2,0),"")</f>
        <v/>
      </c>
      <c r="AT36" s="52" t="str">
        <f t="shared" si="5"/>
        <v xml:space="preserve">  </v>
      </c>
      <c r="AU36" s="52" t="str">
        <f t="shared" si="6"/>
        <v/>
      </c>
      <c r="AV36" s="52" t="str">
        <f t="shared" si="7"/>
        <v/>
      </c>
      <c r="AW36" s="102" t="str">
        <f t="shared" si="8"/>
        <v/>
      </c>
      <c r="AX36" s="53" t="str">
        <f>_xlfn.IFNA(VLOOKUP(AF36,Tipologia!$B$3:$H$17,4,FALSE),"")</f>
        <v/>
      </c>
      <c r="AY36" s="53" t="str">
        <f t="shared" si="9"/>
        <v/>
      </c>
      <c r="AZ36" s="54" t="str">
        <f>_xlfn.IFNA(VLOOKUP(AF36,Tipologia!$B$3:$H$17,3,FALSE),"")</f>
        <v/>
      </c>
      <c r="BA36" s="54" t="str">
        <f>IFERROR(VLOOKUP(AF36,Tipologia!$B$3:$H$17,5,FALSE),"")</f>
        <v/>
      </c>
      <c r="BB36" s="54" t="str">
        <f>IFERROR(VLOOKUP(AF36,Tipologia!$B$3:$H$17,6,0),"")</f>
        <v/>
      </c>
      <c r="BC36" s="60"/>
      <c r="BD36" s="112"/>
      <c r="BE36" s="60"/>
      <c r="BF36" s="55"/>
      <c r="BG36" s="55"/>
      <c r="BH36" s="131"/>
    </row>
    <row r="37" spans="1:60" ht="90" customHeight="1" x14ac:dyDescent="0.3">
      <c r="A37" s="53" t="str">
        <f t="shared" si="10"/>
        <v/>
      </c>
      <c r="B37" s="50"/>
      <c r="C37" s="50"/>
      <c r="D37" s="50"/>
      <c r="E37" s="50"/>
      <c r="F37" s="50"/>
      <c r="G37" s="60"/>
      <c r="H37" s="111"/>
      <c r="I37" s="111"/>
      <c r="J37" s="60"/>
      <c r="K37" s="60"/>
      <c r="L37" s="60"/>
      <c r="M37" s="60"/>
      <c r="N37" s="60"/>
      <c r="O37" s="60"/>
      <c r="P37" s="126"/>
      <c r="Q37" s="134"/>
      <c r="R37" s="112"/>
      <c r="S37" s="60"/>
      <c r="T37" s="60"/>
      <c r="U37" s="60"/>
      <c r="V37" s="112"/>
      <c r="W37" s="112"/>
      <c r="X37" s="60"/>
      <c r="Y37" s="60"/>
      <c r="Z37" s="60"/>
      <c r="AA37" s="60"/>
      <c r="AB37" s="60"/>
      <c r="AC37" s="60"/>
      <c r="AD37" s="60"/>
      <c r="AE37" s="50"/>
      <c r="AF37" s="50"/>
      <c r="AG37" s="50"/>
      <c r="AH37" s="103" t="str">
        <f t="shared" si="0"/>
        <v xml:space="preserve">  </v>
      </c>
      <c r="AI37" s="97"/>
      <c r="AJ37" s="103" t="str">
        <f t="shared" si="1"/>
        <v/>
      </c>
      <c r="AK37" s="50"/>
      <c r="AL37" s="51"/>
      <c r="AM37" s="103" t="str">
        <f t="shared" si="2"/>
        <v/>
      </c>
      <c r="AN37" s="52" t="str">
        <f>_xlfn.IFNA(VLOOKUP($AF37,Tipologia!$B$3:$H$17,2,FALSE),"")</f>
        <v/>
      </c>
      <c r="AO37" s="52" t="str">
        <f t="shared" si="3"/>
        <v/>
      </c>
      <c r="AP37" s="52" t="str">
        <f>_xlfn.IFNA(VLOOKUP(AG37,Tipologia!$A$20:$C$24,3,0),"")</f>
        <v/>
      </c>
      <c r="AQ37" s="52" t="str">
        <f t="shared" si="4"/>
        <v/>
      </c>
      <c r="AR37" s="52" t="str">
        <f>_xlfn.IFNA(VLOOKUP($AK37,Tipologia!$A$36:$B$40,2,FALSE),"")</f>
        <v/>
      </c>
      <c r="AS37" s="52" t="str">
        <f>_xlfn.IFNA(VLOOKUP(AL37,Tipologia!$A$44:$B$51,2,0),"")</f>
        <v/>
      </c>
      <c r="AT37" s="52" t="str">
        <f t="shared" si="5"/>
        <v xml:space="preserve">  </v>
      </c>
      <c r="AU37" s="52" t="str">
        <f t="shared" si="6"/>
        <v/>
      </c>
      <c r="AV37" s="52" t="str">
        <f t="shared" si="7"/>
        <v/>
      </c>
      <c r="AW37" s="102" t="str">
        <f t="shared" si="8"/>
        <v/>
      </c>
      <c r="AX37" s="53" t="str">
        <f>_xlfn.IFNA(VLOOKUP(AF37,Tipologia!$B$3:$H$17,4,FALSE),"")</f>
        <v/>
      </c>
      <c r="AY37" s="53" t="str">
        <f t="shared" si="9"/>
        <v/>
      </c>
      <c r="AZ37" s="54" t="str">
        <f>_xlfn.IFNA(VLOOKUP(AF37,Tipologia!$B$3:$H$17,3,FALSE),"")</f>
        <v/>
      </c>
      <c r="BA37" s="54" t="str">
        <f>IFERROR(VLOOKUP(AF37,Tipologia!$B$3:$H$17,5,FALSE),"")</f>
        <v/>
      </c>
      <c r="BB37" s="54" t="str">
        <f>IFERROR(VLOOKUP(AF37,Tipologia!$B$3:$H$17,6,0),"")</f>
        <v/>
      </c>
      <c r="BC37" s="60"/>
      <c r="BD37" s="112"/>
      <c r="BE37" s="60"/>
      <c r="BF37" s="55"/>
      <c r="BG37" s="55"/>
      <c r="BH37" s="131"/>
    </row>
    <row r="38" spans="1:60" ht="90" customHeight="1" x14ac:dyDescent="0.3">
      <c r="A38" s="53" t="str">
        <f t="shared" si="10"/>
        <v/>
      </c>
      <c r="B38" s="50"/>
      <c r="C38" s="50"/>
      <c r="D38" s="50"/>
      <c r="E38" s="50"/>
      <c r="F38" s="50"/>
      <c r="G38" s="60"/>
      <c r="H38" s="111"/>
      <c r="I38" s="111"/>
      <c r="J38" s="60"/>
      <c r="K38" s="60"/>
      <c r="L38" s="60"/>
      <c r="M38" s="60"/>
      <c r="N38" s="60"/>
      <c r="O38" s="60"/>
      <c r="P38" s="126"/>
      <c r="Q38" s="134"/>
      <c r="R38" s="112"/>
      <c r="S38" s="60"/>
      <c r="T38" s="60"/>
      <c r="U38" s="60"/>
      <c r="V38" s="112"/>
      <c r="W38" s="112"/>
      <c r="X38" s="60"/>
      <c r="Y38" s="60"/>
      <c r="Z38" s="60"/>
      <c r="AA38" s="60"/>
      <c r="AB38" s="60"/>
      <c r="AC38" s="60"/>
      <c r="AD38" s="60"/>
      <c r="AE38" s="50"/>
      <c r="AF38" s="50"/>
      <c r="AG38" s="50"/>
      <c r="AH38" s="103" t="str">
        <f t="shared" si="0"/>
        <v xml:space="preserve">  </v>
      </c>
      <c r="AI38" s="97"/>
      <c r="AJ38" s="103" t="str">
        <f t="shared" si="1"/>
        <v/>
      </c>
      <c r="AK38" s="50"/>
      <c r="AL38" s="51"/>
      <c r="AM38" s="103" t="str">
        <f t="shared" si="2"/>
        <v/>
      </c>
      <c r="AN38" s="52" t="str">
        <f>_xlfn.IFNA(VLOOKUP($AF38,Tipologia!$B$3:$H$17,2,FALSE),"")</f>
        <v/>
      </c>
      <c r="AO38" s="52" t="str">
        <f t="shared" si="3"/>
        <v/>
      </c>
      <c r="AP38" s="52" t="str">
        <f>_xlfn.IFNA(VLOOKUP(AG38,Tipologia!$A$20:$C$24,3,0),"")</f>
        <v/>
      </c>
      <c r="AQ38" s="52" t="str">
        <f t="shared" si="4"/>
        <v/>
      </c>
      <c r="AR38" s="52" t="str">
        <f>_xlfn.IFNA(VLOOKUP($AK38,Tipologia!$A$36:$B$40,2,FALSE),"")</f>
        <v/>
      </c>
      <c r="AS38" s="52" t="str">
        <f>_xlfn.IFNA(VLOOKUP(AL38,Tipologia!$A$44:$B$51,2,0),"")</f>
        <v/>
      </c>
      <c r="AT38" s="52" t="str">
        <f t="shared" si="5"/>
        <v xml:space="preserve">  </v>
      </c>
      <c r="AU38" s="52" t="str">
        <f t="shared" si="6"/>
        <v/>
      </c>
      <c r="AV38" s="52" t="str">
        <f t="shared" si="7"/>
        <v/>
      </c>
      <c r="AW38" s="102" t="str">
        <f t="shared" si="8"/>
        <v/>
      </c>
      <c r="AX38" s="53" t="str">
        <f>_xlfn.IFNA(VLOOKUP(AF38,Tipologia!$B$3:$H$17,4,FALSE),"")</f>
        <v/>
      </c>
      <c r="AY38" s="53" t="str">
        <f t="shared" si="9"/>
        <v/>
      </c>
      <c r="AZ38" s="54" t="str">
        <f>_xlfn.IFNA(VLOOKUP(AF38,Tipologia!$B$3:$H$17,3,FALSE),"")</f>
        <v/>
      </c>
      <c r="BA38" s="54" t="str">
        <f>IFERROR(VLOOKUP(AF38,Tipologia!$B$3:$H$17,5,FALSE),"")</f>
        <v/>
      </c>
      <c r="BB38" s="54" t="str">
        <f>IFERROR(VLOOKUP(AF38,Tipologia!$B$3:$H$17,6,0),"")</f>
        <v/>
      </c>
      <c r="BC38" s="60"/>
      <c r="BD38" s="112"/>
      <c r="BE38" s="60"/>
      <c r="BF38" s="55"/>
      <c r="BG38" s="55"/>
      <c r="BH38" s="131"/>
    </row>
    <row r="39" spans="1:60" ht="90" customHeight="1" x14ac:dyDescent="0.3">
      <c r="A39" s="53" t="str">
        <f t="shared" si="10"/>
        <v/>
      </c>
      <c r="B39" s="50"/>
      <c r="C39" s="50"/>
      <c r="D39" s="50"/>
      <c r="E39" s="50"/>
      <c r="F39" s="50"/>
      <c r="G39" s="60"/>
      <c r="H39" s="111"/>
      <c r="I39" s="111"/>
      <c r="J39" s="60"/>
      <c r="K39" s="60"/>
      <c r="L39" s="60"/>
      <c r="M39" s="60"/>
      <c r="N39" s="60"/>
      <c r="O39" s="60"/>
      <c r="P39" s="126"/>
      <c r="Q39" s="134"/>
      <c r="R39" s="112"/>
      <c r="S39" s="60"/>
      <c r="T39" s="60"/>
      <c r="U39" s="60"/>
      <c r="V39" s="112"/>
      <c r="W39" s="112"/>
      <c r="X39" s="60"/>
      <c r="Y39" s="60"/>
      <c r="Z39" s="60"/>
      <c r="AA39" s="60"/>
      <c r="AB39" s="60"/>
      <c r="AC39" s="60"/>
      <c r="AD39" s="60"/>
      <c r="AE39" s="50"/>
      <c r="AF39" s="50"/>
      <c r="AG39" s="50"/>
      <c r="AH39" s="103" t="str">
        <f t="shared" si="0"/>
        <v xml:space="preserve">  </v>
      </c>
      <c r="AI39" s="97"/>
      <c r="AJ39" s="103" t="str">
        <f t="shared" si="1"/>
        <v/>
      </c>
      <c r="AK39" s="50"/>
      <c r="AL39" s="51"/>
      <c r="AM39" s="103" t="str">
        <f t="shared" si="2"/>
        <v/>
      </c>
      <c r="AN39" s="52" t="str">
        <f>_xlfn.IFNA(VLOOKUP($AF39,Tipologia!$B$3:$H$17,2,FALSE),"")</f>
        <v/>
      </c>
      <c r="AO39" s="52" t="str">
        <f t="shared" si="3"/>
        <v/>
      </c>
      <c r="AP39" s="52" t="str">
        <f>_xlfn.IFNA(VLOOKUP(AG39,Tipologia!$A$20:$C$24,3,0),"")</f>
        <v/>
      </c>
      <c r="AQ39" s="52" t="str">
        <f t="shared" si="4"/>
        <v/>
      </c>
      <c r="AR39" s="52" t="str">
        <f>_xlfn.IFNA(VLOOKUP($AK39,Tipologia!$A$36:$B$40,2,FALSE),"")</f>
        <v/>
      </c>
      <c r="AS39" s="52" t="str">
        <f>_xlfn.IFNA(VLOOKUP(AL39,Tipologia!$A$44:$B$51,2,0),"")</f>
        <v/>
      </c>
      <c r="AT39" s="52" t="str">
        <f t="shared" si="5"/>
        <v xml:space="preserve">  </v>
      </c>
      <c r="AU39" s="52" t="str">
        <f t="shared" si="6"/>
        <v/>
      </c>
      <c r="AV39" s="52" t="str">
        <f t="shared" si="7"/>
        <v/>
      </c>
      <c r="AW39" s="102" t="str">
        <f t="shared" si="8"/>
        <v/>
      </c>
      <c r="AX39" s="53" t="str">
        <f>_xlfn.IFNA(VLOOKUP(AF39,Tipologia!$B$3:$H$17,4,FALSE),"")</f>
        <v/>
      </c>
      <c r="AY39" s="53" t="str">
        <f t="shared" si="9"/>
        <v/>
      </c>
      <c r="AZ39" s="54" t="str">
        <f>_xlfn.IFNA(VLOOKUP(AF39,Tipologia!$B$3:$H$17,3,FALSE),"")</f>
        <v/>
      </c>
      <c r="BA39" s="54" t="str">
        <f>IFERROR(VLOOKUP(AF39,Tipologia!$B$3:$H$17,5,FALSE),"")</f>
        <v/>
      </c>
      <c r="BB39" s="54" t="str">
        <f>IFERROR(VLOOKUP(AF39,Tipologia!$B$3:$H$17,6,0),"")</f>
        <v/>
      </c>
      <c r="BC39" s="60"/>
      <c r="BD39" s="112"/>
      <c r="BE39" s="60"/>
      <c r="BF39" s="55"/>
      <c r="BG39" s="55"/>
      <c r="BH39" s="131"/>
    </row>
    <row r="40" spans="1:60" ht="90" customHeight="1" x14ac:dyDescent="0.3">
      <c r="A40" s="53" t="str">
        <f t="shared" si="10"/>
        <v/>
      </c>
      <c r="B40" s="50"/>
      <c r="C40" s="50"/>
      <c r="D40" s="50"/>
      <c r="E40" s="50"/>
      <c r="F40" s="50"/>
      <c r="G40" s="60"/>
      <c r="H40" s="111"/>
      <c r="I40" s="111"/>
      <c r="J40" s="60"/>
      <c r="K40" s="60"/>
      <c r="L40" s="60"/>
      <c r="M40" s="60"/>
      <c r="N40" s="60"/>
      <c r="O40" s="60"/>
      <c r="P40" s="126"/>
      <c r="Q40" s="134"/>
      <c r="R40" s="112"/>
      <c r="S40" s="60"/>
      <c r="T40" s="60"/>
      <c r="U40" s="60"/>
      <c r="V40" s="112"/>
      <c r="W40" s="112"/>
      <c r="X40" s="60"/>
      <c r="Y40" s="60"/>
      <c r="Z40" s="60"/>
      <c r="AA40" s="60"/>
      <c r="AB40" s="60"/>
      <c r="AC40" s="60"/>
      <c r="AD40" s="60"/>
      <c r="AE40" s="50"/>
      <c r="AF40" s="50"/>
      <c r="AG40" s="50"/>
      <c r="AH40" s="103" t="str">
        <f t="shared" si="0"/>
        <v xml:space="preserve">  </v>
      </c>
      <c r="AI40" s="97"/>
      <c r="AJ40" s="103" t="str">
        <f t="shared" si="1"/>
        <v/>
      </c>
      <c r="AK40" s="50"/>
      <c r="AL40" s="51"/>
      <c r="AM40" s="103" t="str">
        <f t="shared" si="2"/>
        <v/>
      </c>
      <c r="AN40" s="52" t="str">
        <f>_xlfn.IFNA(VLOOKUP($AF40,Tipologia!$B$3:$H$17,2,FALSE),"")</f>
        <v/>
      </c>
      <c r="AO40" s="52" t="str">
        <f t="shared" si="3"/>
        <v/>
      </c>
      <c r="AP40" s="52" t="str">
        <f>_xlfn.IFNA(VLOOKUP(AG40,Tipologia!$A$20:$C$24,3,0),"")</f>
        <v/>
      </c>
      <c r="AQ40" s="52" t="str">
        <f t="shared" si="4"/>
        <v/>
      </c>
      <c r="AR40" s="52" t="str">
        <f>_xlfn.IFNA(VLOOKUP($AK40,Tipologia!$A$36:$B$40,2,FALSE),"")</f>
        <v/>
      </c>
      <c r="AS40" s="52" t="str">
        <f>_xlfn.IFNA(VLOOKUP(AL40,Tipologia!$A$44:$B$51,2,0),"")</f>
        <v/>
      </c>
      <c r="AT40" s="52" t="str">
        <f t="shared" si="5"/>
        <v xml:space="preserve">  </v>
      </c>
      <c r="AU40" s="52" t="str">
        <f t="shared" si="6"/>
        <v/>
      </c>
      <c r="AV40" s="52" t="str">
        <f t="shared" si="7"/>
        <v/>
      </c>
      <c r="AW40" s="102" t="str">
        <f t="shared" si="8"/>
        <v/>
      </c>
      <c r="AX40" s="53" t="str">
        <f>_xlfn.IFNA(VLOOKUP(AF40,Tipologia!$B$3:$H$17,4,FALSE),"")</f>
        <v/>
      </c>
      <c r="AY40" s="53" t="str">
        <f t="shared" si="9"/>
        <v/>
      </c>
      <c r="AZ40" s="54" t="str">
        <f>_xlfn.IFNA(VLOOKUP(AF40,Tipologia!$B$3:$H$17,3,FALSE),"")</f>
        <v/>
      </c>
      <c r="BA40" s="54" t="str">
        <f>IFERROR(VLOOKUP(AF40,Tipologia!$B$3:$H$17,5,FALSE),"")</f>
        <v/>
      </c>
      <c r="BB40" s="54" t="str">
        <f>IFERROR(VLOOKUP(AF40,Tipologia!$B$3:$H$17,6,0),"")</f>
        <v/>
      </c>
      <c r="BC40" s="60"/>
      <c r="BD40" s="112"/>
      <c r="BE40" s="60"/>
      <c r="BF40" s="55"/>
      <c r="BG40" s="55"/>
      <c r="BH40" s="131"/>
    </row>
    <row r="41" spans="1:60" ht="90" customHeight="1" x14ac:dyDescent="0.3">
      <c r="A41" s="53" t="str">
        <f t="shared" si="10"/>
        <v/>
      </c>
      <c r="B41" s="50"/>
      <c r="C41" s="50"/>
      <c r="D41" s="50"/>
      <c r="E41" s="50"/>
      <c r="F41" s="50"/>
      <c r="G41" s="60"/>
      <c r="H41" s="111"/>
      <c r="I41" s="111"/>
      <c r="J41" s="60"/>
      <c r="K41" s="60"/>
      <c r="L41" s="60"/>
      <c r="M41" s="60"/>
      <c r="N41" s="60"/>
      <c r="O41" s="60"/>
      <c r="P41" s="126"/>
      <c r="Q41" s="134"/>
      <c r="R41" s="112"/>
      <c r="S41" s="60"/>
      <c r="T41" s="60"/>
      <c r="U41" s="60"/>
      <c r="V41" s="112"/>
      <c r="W41" s="112"/>
      <c r="X41" s="60"/>
      <c r="Y41" s="60"/>
      <c r="Z41" s="60"/>
      <c r="AA41" s="60"/>
      <c r="AB41" s="60"/>
      <c r="AC41" s="60"/>
      <c r="AD41" s="60"/>
      <c r="AE41" s="50"/>
      <c r="AF41" s="50"/>
      <c r="AG41" s="50"/>
      <c r="AH41" s="103" t="str">
        <f t="shared" si="0"/>
        <v xml:space="preserve">  </v>
      </c>
      <c r="AI41" s="97"/>
      <c r="AJ41" s="103" t="str">
        <f t="shared" si="1"/>
        <v/>
      </c>
      <c r="AK41" s="50"/>
      <c r="AL41" s="51"/>
      <c r="AM41" s="103" t="str">
        <f t="shared" si="2"/>
        <v/>
      </c>
      <c r="AN41" s="52" t="str">
        <f>_xlfn.IFNA(VLOOKUP($AF41,Tipologia!$B$3:$H$17,2,FALSE),"")</f>
        <v/>
      </c>
      <c r="AO41" s="52" t="str">
        <f t="shared" si="3"/>
        <v/>
      </c>
      <c r="AP41" s="52" t="str">
        <f>_xlfn.IFNA(VLOOKUP(AG41,Tipologia!$A$20:$C$24,3,0),"")</f>
        <v/>
      </c>
      <c r="AQ41" s="52" t="str">
        <f t="shared" si="4"/>
        <v/>
      </c>
      <c r="AR41" s="52" t="str">
        <f>_xlfn.IFNA(VLOOKUP($AK41,Tipologia!$A$36:$B$40,2,FALSE),"")</f>
        <v/>
      </c>
      <c r="AS41" s="52" t="str">
        <f>_xlfn.IFNA(VLOOKUP(AL41,Tipologia!$A$44:$B$51,2,0),"")</f>
        <v/>
      </c>
      <c r="AT41" s="52" t="str">
        <f t="shared" si="5"/>
        <v xml:space="preserve">  </v>
      </c>
      <c r="AU41" s="52" t="str">
        <f t="shared" si="6"/>
        <v/>
      </c>
      <c r="AV41" s="52" t="str">
        <f t="shared" si="7"/>
        <v/>
      </c>
      <c r="AW41" s="102" t="str">
        <f t="shared" si="8"/>
        <v/>
      </c>
      <c r="AX41" s="53" t="str">
        <f>_xlfn.IFNA(VLOOKUP(AF41,Tipologia!$B$3:$H$17,4,FALSE),"")</f>
        <v/>
      </c>
      <c r="AY41" s="53" t="str">
        <f t="shared" si="9"/>
        <v/>
      </c>
      <c r="AZ41" s="54" t="str">
        <f>_xlfn.IFNA(VLOOKUP(AF41,Tipologia!$B$3:$H$17,3,FALSE),"")</f>
        <v/>
      </c>
      <c r="BA41" s="54" t="str">
        <f>IFERROR(VLOOKUP(AF41,Tipologia!$B$3:$H$17,5,FALSE),"")</f>
        <v/>
      </c>
      <c r="BB41" s="54" t="str">
        <f>IFERROR(VLOOKUP(AF41,Tipologia!$B$3:$H$17,6,0),"")</f>
        <v/>
      </c>
      <c r="BC41" s="60"/>
      <c r="BD41" s="112"/>
      <c r="BE41" s="60"/>
      <c r="BF41" s="55"/>
      <c r="BG41" s="55"/>
      <c r="BH41" s="131"/>
    </row>
    <row r="42" spans="1:60" ht="90" customHeight="1" x14ac:dyDescent="0.3">
      <c r="A42" s="53" t="str">
        <f t="shared" si="10"/>
        <v/>
      </c>
      <c r="B42" s="50"/>
      <c r="C42" s="50"/>
      <c r="D42" s="50"/>
      <c r="E42" s="50"/>
      <c r="F42" s="50"/>
      <c r="G42" s="60"/>
      <c r="H42" s="111"/>
      <c r="I42" s="111"/>
      <c r="J42" s="60"/>
      <c r="K42" s="60"/>
      <c r="L42" s="60"/>
      <c r="M42" s="60"/>
      <c r="N42" s="60"/>
      <c r="O42" s="60"/>
      <c r="P42" s="126"/>
      <c r="Q42" s="134"/>
      <c r="R42" s="112"/>
      <c r="S42" s="60"/>
      <c r="T42" s="60"/>
      <c r="U42" s="60"/>
      <c r="V42" s="112"/>
      <c r="W42" s="112"/>
      <c r="X42" s="60"/>
      <c r="Y42" s="60"/>
      <c r="Z42" s="60"/>
      <c r="AA42" s="60"/>
      <c r="AB42" s="60"/>
      <c r="AC42" s="60"/>
      <c r="AD42" s="60"/>
      <c r="AE42" s="50"/>
      <c r="AF42" s="50"/>
      <c r="AG42" s="50"/>
      <c r="AH42" s="103" t="str">
        <f t="shared" si="0"/>
        <v xml:space="preserve">  </v>
      </c>
      <c r="AI42" s="97"/>
      <c r="AJ42" s="103" t="str">
        <f t="shared" si="1"/>
        <v/>
      </c>
      <c r="AK42" s="50"/>
      <c r="AL42" s="51"/>
      <c r="AM42" s="103" t="str">
        <f t="shared" si="2"/>
        <v/>
      </c>
      <c r="AN42" s="52" t="str">
        <f>_xlfn.IFNA(VLOOKUP($AF42,Tipologia!$B$3:$H$17,2,FALSE),"")</f>
        <v/>
      </c>
      <c r="AO42" s="52" t="str">
        <f t="shared" si="3"/>
        <v/>
      </c>
      <c r="AP42" s="52" t="str">
        <f>_xlfn.IFNA(VLOOKUP(AG42,Tipologia!$A$20:$C$24,3,0),"")</f>
        <v/>
      </c>
      <c r="AQ42" s="52" t="str">
        <f t="shared" si="4"/>
        <v/>
      </c>
      <c r="AR42" s="52" t="str">
        <f>_xlfn.IFNA(VLOOKUP($AK42,Tipologia!$A$36:$B$40,2,FALSE),"")</f>
        <v/>
      </c>
      <c r="AS42" s="52" t="str">
        <f>_xlfn.IFNA(VLOOKUP(AL42,Tipologia!$A$44:$B$51,2,0),"")</f>
        <v/>
      </c>
      <c r="AT42" s="52" t="str">
        <f t="shared" si="5"/>
        <v xml:space="preserve">  </v>
      </c>
      <c r="AU42" s="52" t="str">
        <f t="shared" si="6"/>
        <v/>
      </c>
      <c r="AV42" s="52" t="str">
        <f t="shared" si="7"/>
        <v/>
      </c>
      <c r="AW42" s="102" t="str">
        <f t="shared" si="8"/>
        <v/>
      </c>
      <c r="AX42" s="53" t="str">
        <f>_xlfn.IFNA(VLOOKUP(AF42,Tipologia!$B$3:$H$17,4,FALSE),"")</f>
        <v/>
      </c>
      <c r="AY42" s="53" t="str">
        <f t="shared" si="9"/>
        <v/>
      </c>
      <c r="AZ42" s="54" t="str">
        <f>_xlfn.IFNA(VLOOKUP(AF42,Tipologia!$B$3:$H$17,3,FALSE),"")</f>
        <v/>
      </c>
      <c r="BA42" s="54" t="str">
        <f>IFERROR(VLOOKUP(AF42,Tipologia!$B$3:$H$17,5,FALSE),"")</f>
        <v/>
      </c>
      <c r="BB42" s="54" t="str">
        <f>IFERROR(VLOOKUP(AF42,Tipologia!$B$3:$H$17,6,0),"")</f>
        <v/>
      </c>
      <c r="BC42" s="60"/>
      <c r="BD42" s="112"/>
      <c r="BE42" s="60"/>
      <c r="BF42" s="55"/>
      <c r="BG42" s="55"/>
      <c r="BH42" s="131"/>
    </row>
    <row r="43" spans="1:60" ht="90" customHeight="1" x14ac:dyDescent="0.3">
      <c r="A43" s="53" t="str">
        <f t="shared" si="10"/>
        <v/>
      </c>
      <c r="B43" s="50"/>
      <c r="C43" s="50"/>
      <c r="D43" s="50"/>
      <c r="E43" s="50"/>
      <c r="F43" s="50"/>
      <c r="G43" s="60"/>
      <c r="H43" s="111"/>
      <c r="I43" s="111"/>
      <c r="J43" s="60"/>
      <c r="K43" s="60"/>
      <c r="L43" s="60"/>
      <c r="M43" s="60"/>
      <c r="N43" s="60"/>
      <c r="O43" s="60"/>
      <c r="P43" s="126"/>
      <c r="Q43" s="134"/>
      <c r="R43" s="112"/>
      <c r="S43" s="60"/>
      <c r="T43" s="60"/>
      <c r="U43" s="60"/>
      <c r="V43" s="112"/>
      <c r="W43" s="112"/>
      <c r="X43" s="60"/>
      <c r="Y43" s="60"/>
      <c r="Z43" s="60"/>
      <c r="AA43" s="60"/>
      <c r="AB43" s="60"/>
      <c r="AC43" s="60"/>
      <c r="AD43" s="60"/>
      <c r="AE43" s="50"/>
      <c r="AF43" s="50"/>
      <c r="AG43" s="50"/>
      <c r="AH43" s="103" t="str">
        <f t="shared" si="0"/>
        <v xml:space="preserve">  </v>
      </c>
      <c r="AI43" s="97"/>
      <c r="AJ43" s="103" t="str">
        <f t="shared" si="1"/>
        <v/>
      </c>
      <c r="AK43" s="50"/>
      <c r="AL43" s="51"/>
      <c r="AM43" s="103" t="str">
        <f t="shared" si="2"/>
        <v/>
      </c>
      <c r="AN43" s="52" t="str">
        <f>_xlfn.IFNA(VLOOKUP($AF43,Tipologia!$B$3:$H$17,2,FALSE),"")</f>
        <v/>
      </c>
      <c r="AO43" s="52" t="str">
        <f t="shared" si="3"/>
        <v/>
      </c>
      <c r="AP43" s="52" t="str">
        <f>_xlfn.IFNA(VLOOKUP(AG43,Tipologia!$A$20:$C$24,3,0),"")</f>
        <v/>
      </c>
      <c r="AQ43" s="52" t="str">
        <f t="shared" si="4"/>
        <v/>
      </c>
      <c r="AR43" s="52" t="str">
        <f>_xlfn.IFNA(VLOOKUP($AK43,Tipologia!$A$36:$B$40,2,FALSE),"")</f>
        <v/>
      </c>
      <c r="AS43" s="52" t="str">
        <f>_xlfn.IFNA(VLOOKUP(AL43,Tipologia!$A$44:$B$51,2,0),"")</f>
        <v/>
      </c>
      <c r="AT43" s="52" t="str">
        <f t="shared" si="5"/>
        <v xml:space="preserve">  </v>
      </c>
      <c r="AU43" s="52" t="str">
        <f t="shared" si="6"/>
        <v/>
      </c>
      <c r="AV43" s="52" t="str">
        <f t="shared" si="7"/>
        <v/>
      </c>
      <c r="AW43" s="102" t="str">
        <f t="shared" si="8"/>
        <v/>
      </c>
      <c r="AX43" s="53" t="str">
        <f>_xlfn.IFNA(VLOOKUP(AF43,Tipologia!$B$3:$H$17,4,FALSE),"")</f>
        <v/>
      </c>
      <c r="AY43" s="53" t="str">
        <f t="shared" si="9"/>
        <v/>
      </c>
      <c r="AZ43" s="54" t="str">
        <f>_xlfn.IFNA(VLOOKUP(AF43,Tipologia!$B$3:$H$17,3,FALSE),"")</f>
        <v/>
      </c>
      <c r="BA43" s="54" t="str">
        <f>IFERROR(VLOOKUP(AF43,Tipologia!$B$3:$H$17,5,FALSE),"")</f>
        <v/>
      </c>
      <c r="BB43" s="54" t="str">
        <f>IFERROR(VLOOKUP(AF43,Tipologia!$B$3:$H$17,6,0),"")</f>
        <v/>
      </c>
      <c r="BC43" s="60"/>
      <c r="BD43" s="112"/>
      <c r="BE43" s="60"/>
      <c r="BF43" s="55"/>
      <c r="BG43" s="55"/>
      <c r="BH43" s="131"/>
    </row>
    <row r="44" spans="1:60" ht="90" customHeight="1" x14ac:dyDescent="0.3">
      <c r="A44" s="53" t="str">
        <f t="shared" si="10"/>
        <v/>
      </c>
      <c r="B44" s="50"/>
      <c r="C44" s="50"/>
      <c r="D44" s="50"/>
      <c r="E44" s="50"/>
      <c r="F44" s="50"/>
      <c r="G44" s="60"/>
      <c r="H44" s="111"/>
      <c r="I44" s="111"/>
      <c r="J44" s="60"/>
      <c r="K44" s="60"/>
      <c r="L44" s="60"/>
      <c r="M44" s="60"/>
      <c r="N44" s="60"/>
      <c r="O44" s="60"/>
      <c r="P44" s="126"/>
      <c r="Q44" s="134"/>
      <c r="R44" s="112"/>
      <c r="S44" s="60"/>
      <c r="T44" s="60"/>
      <c r="U44" s="60"/>
      <c r="V44" s="112"/>
      <c r="W44" s="112"/>
      <c r="X44" s="60"/>
      <c r="Y44" s="60"/>
      <c r="Z44" s="60"/>
      <c r="AA44" s="60"/>
      <c r="AB44" s="60"/>
      <c r="AC44" s="60"/>
      <c r="AD44" s="60"/>
      <c r="AE44" s="50"/>
      <c r="AF44" s="50"/>
      <c r="AG44" s="50"/>
      <c r="AH44" s="103" t="str">
        <f t="shared" si="0"/>
        <v xml:space="preserve">  </v>
      </c>
      <c r="AI44" s="97"/>
      <c r="AJ44" s="103" t="str">
        <f t="shared" si="1"/>
        <v/>
      </c>
      <c r="AK44" s="50"/>
      <c r="AL44" s="51"/>
      <c r="AM44" s="103" t="str">
        <f t="shared" si="2"/>
        <v/>
      </c>
      <c r="AN44" s="52" t="str">
        <f>_xlfn.IFNA(VLOOKUP($AF44,Tipologia!$B$3:$H$17,2,FALSE),"")</f>
        <v/>
      </c>
      <c r="AO44" s="52" t="str">
        <f t="shared" si="3"/>
        <v/>
      </c>
      <c r="AP44" s="52" t="str">
        <f>_xlfn.IFNA(VLOOKUP(AG44,Tipologia!$A$20:$C$24,3,0),"")</f>
        <v/>
      </c>
      <c r="AQ44" s="52" t="str">
        <f t="shared" si="4"/>
        <v/>
      </c>
      <c r="AR44" s="52" t="str">
        <f>_xlfn.IFNA(VLOOKUP($AK44,Tipologia!$A$36:$B$40,2,FALSE),"")</f>
        <v/>
      </c>
      <c r="AS44" s="52" t="str">
        <f>_xlfn.IFNA(VLOOKUP(AL44,Tipologia!$A$44:$B$51,2,0),"")</f>
        <v/>
      </c>
      <c r="AT44" s="52" t="str">
        <f t="shared" si="5"/>
        <v xml:space="preserve">  </v>
      </c>
      <c r="AU44" s="52" t="str">
        <f t="shared" si="6"/>
        <v/>
      </c>
      <c r="AV44" s="52" t="str">
        <f t="shared" si="7"/>
        <v/>
      </c>
      <c r="AW44" s="102" t="str">
        <f t="shared" si="8"/>
        <v/>
      </c>
      <c r="AX44" s="53" t="str">
        <f>_xlfn.IFNA(VLOOKUP(AF44,Tipologia!$B$3:$H$17,4,FALSE),"")</f>
        <v/>
      </c>
      <c r="AY44" s="53" t="str">
        <f t="shared" si="9"/>
        <v/>
      </c>
      <c r="AZ44" s="54" t="str">
        <f>_xlfn.IFNA(VLOOKUP(AF44,Tipologia!$B$3:$H$17,3,FALSE),"")</f>
        <v/>
      </c>
      <c r="BA44" s="54" t="str">
        <f>IFERROR(VLOOKUP(AF44,Tipologia!$B$3:$H$17,5,FALSE),"")</f>
        <v/>
      </c>
      <c r="BB44" s="54" t="str">
        <f>IFERROR(VLOOKUP(AF44,Tipologia!$B$3:$H$17,6,0),"")</f>
        <v/>
      </c>
      <c r="BC44" s="60"/>
      <c r="BD44" s="112"/>
      <c r="BE44" s="60"/>
      <c r="BF44" s="55"/>
      <c r="BG44" s="55"/>
      <c r="BH44" s="131"/>
    </row>
    <row r="45" spans="1:60" ht="90" customHeight="1" x14ac:dyDescent="0.3">
      <c r="A45" s="53" t="str">
        <f t="shared" si="10"/>
        <v/>
      </c>
      <c r="B45" s="50"/>
      <c r="C45" s="50"/>
      <c r="D45" s="50"/>
      <c r="E45" s="50"/>
      <c r="F45" s="50"/>
      <c r="G45" s="60"/>
      <c r="H45" s="111"/>
      <c r="I45" s="111"/>
      <c r="J45" s="60"/>
      <c r="K45" s="60"/>
      <c r="L45" s="60"/>
      <c r="M45" s="60"/>
      <c r="N45" s="60"/>
      <c r="O45" s="60"/>
      <c r="P45" s="126"/>
      <c r="Q45" s="134"/>
      <c r="R45" s="112"/>
      <c r="S45" s="60"/>
      <c r="T45" s="60"/>
      <c r="U45" s="60"/>
      <c r="V45" s="112"/>
      <c r="W45" s="112"/>
      <c r="X45" s="60"/>
      <c r="Y45" s="60"/>
      <c r="Z45" s="60"/>
      <c r="AA45" s="60"/>
      <c r="AB45" s="60"/>
      <c r="AC45" s="60"/>
      <c r="AD45" s="60"/>
      <c r="AE45" s="50"/>
      <c r="AF45" s="50"/>
      <c r="AG45" s="50"/>
      <c r="AH45" s="103" t="str">
        <f t="shared" si="0"/>
        <v xml:space="preserve">  </v>
      </c>
      <c r="AI45" s="97"/>
      <c r="AJ45" s="103" t="str">
        <f t="shared" si="1"/>
        <v/>
      </c>
      <c r="AK45" s="50"/>
      <c r="AL45" s="51"/>
      <c r="AM45" s="103" t="str">
        <f t="shared" si="2"/>
        <v/>
      </c>
      <c r="AN45" s="52" t="str">
        <f>_xlfn.IFNA(VLOOKUP($AF45,Tipologia!$B$3:$H$17,2,FALSE),"")</f>
        <v/>
      </c>
      <c r="AO45" s="52" t="str">
        <f t="shared" si="3"/>
        <v/>
      </c>
      <c r="AP45" s="52" t="str">
        <f>_xlfn.IFNA(VLOOKUP(AG45,Tipologia!$A$20:$C$24,3,0),"")</f>
        <v/>
      </c>
      <c r="AQ45" s="52" t="str">
        <f t="shared" si="4"/>
        <v/>
      </c>
      <c r="AR45" s="52" t="str">
        <f>_xlfn.IFNA(VLOOKUP($AK45,Tipologia!$A$36:$B$40,2,FALSE),"")</f>
        <v/>
      </c>
      <c r="AS45" s="52" t="str">
        <f>_xlfn.IFNA(VLOOKUP(AL45,Tipologia!$A$44:$B$51,2,0),"")</f>
        <v/>
      </c>
      <c r="AT45" s="52" t="str">
        <f t="shared" si="5"/>
        <v xml:space="preserve">  </v>
      </c>
      <c r="AU45" s="52" t="str">
        <f t="shared" si="6"/>
        <v/>
      </c>
      <c r="AV45" s="52" t="str">
        <f t="shared" si="7"/>
        <v/>
      </c>
      <c r="AW45" s="102" t="str">
        <f t="shared" si="8"/>
        <v/>
      </c>
      <c r="AX45" s="53" t="str">
        <f>_xlfn.IFNA(VLOOKUP(AF45,Tipologia!$B$3:$H$17,4,FALSE),"")</f>
        <v/>
      </c>
      <c r="AY45" s="53" t="str">
        <f t="shared" si="9"/>
        <v/>
      </c>
      <c r="AZ45" s="54" t="str">
        <f>_xlfn.IFNA(VLOOKUP(AF45,Tipologia!$B$3:$H$17,3,FALSE),"")</f>
        <v/>
      </c>
      <c r="BA45" s="54" t="str">
        <f>IFERROR(VLOOKUP(AF45,Tipologia!$B$3:$H$17,5,FALSE),"")</f>
        <v/>
      </c>
      <c r="BB45" s="54" t="str">
        <f>IFERROR(VLOOKUP(AF45,Tipologia!$B$3:$H$17,6,0),"")</f>
        <v/>
      </c>
      <c r="BC45" s="60"/>
      <c r="BD45" s="112"/>
      <c r="BE45" s="60"/>
      <c r="BF45" s="55"/>
      <c r="BG45" s="55"/>
      <c r="BH45" s="131"/>
    </row>
    <row r="46" spans="1:60" ht="90" customHeight="1" x14ac:dyDescent="0.3">
      <c r="A46" s="53" t="str">
        <f t="shared" si="10"/>
        <v/>
      </c>
      <c r="B46" s="50"/>
      <c r="C46" s="50"/>
      <c r="D46" s="50"/>
      <c r="E46" s="50"/>
      <c r="F46" s="50"/>
      <c r="G46" s="60"/>
      <c r="H46" s="111"/>
      <c r="I46" s="111"/>
      <c r="J46" s="60"/>
      <c r="K46" s="60"/>
      <c r="L46" s="60"/>
      <c r="M46" s="60"/>
      <c r="N46" s="60"/>
      <c r="O46" s="60"/>
      <c r="P46" s="126"/>
      <c r="Q46" s="134"/>
      <c r="R46" s="112"/>
      <c r="S46" s="60"/>
      <c r="T46" s="60"/>
      <c r="U46" s="60"/>
      <c r="V46" s="112"/>
      <c r="W46" s="112"/>
      <c r="X46" s="60"/>
      <c r="Y46" s="60"/>
      <c r="Z46" s="60"/>
      <c r="AA46" s="60"/>
      <c r="AB46" s="60"/>
      <c r="AC46" s="60"/>
      <c r="AD46" s="60"/>
      <c r="AE46" s="50"/>
      <c r="AF46" s="50"/>
      <c r="AG46" s="50"/>
      <c r="AH46" s="103" t="str">
        <f t="shared" si="0"/>
        <v xml:space="preserve">  </v>
      </c>
      <c r="AI46" s="97"/>
      <c r="AJ46" s="103" t="str">
        <f t="shared" si="1"/>
        <v/>
      </c>
      <c r="AK46" s="50"/>
      <c r="AL46" s="51"/>
      <c r="AM46" s="103" t="str">
        <f t="shared" si="2"/>
        <v/>
      </c>
      <c r="AN46" s="52" t="str">
        <f>_xlfn.IFNA(VLOOKUP($AF46,Tipologia!$B$3:$H$17,2,FALSE),"")</f>
        <v/>
      </c>
      <c r="AO46" s="52" t="str">
        <f t="shared" si="3"/>
        <v/>
      </c>
      <c r="AP46" s="52" t="str">
        <f>_xlfn.IFNA(VLOOKUP(AG46,Tipologia!$A$20:$C$24,3,0),"")</f>
        <v/>
      </c>
      <c r="AQ46" s="52" t="str">
        <f t="shared" si="4"/>
        <v/>
      </c>
      <c r="AR46" s="52" t="str">
        <f>_xlfn.IFNA(VLOOKUP($AK46,Tipologia!$A$36:$B$40,2,FALSE),"")</f>
        <v/>
      </c>
      <c r="AS46" s="52" t="str">
        <f>_xlfn.IFNA(VLOOKUP(AL46,Tipologia!$A$44:$B$51,2,0),"")</f>
        <v/>
      </c>
      <c r="AT46" s="52" t="str">
        <f t="shared" si="5"/>
        <v xml:space="preserve">  </v>
      </c>
      <c r="AU46" s="52" t="str">
        <f t="shared" si="6"/>
        <v/>
      </c>
      <c r="AV46" s="52" t="str">
        <f t="shared" si="7"/>
        <v/>
      </c>
      <c r="AW46" s="102" t="str">
        <f t="shared" si="8"/>
        <v/>
      </c>
      <c r="AX46" s="53" t="str">
        <f>_xlfn.IFNA(VLOOKUP(AF46,Tipologia!$B$3:$H$17,4,FALSE),"")</f>
        <v/>
      </c>
      <c r="AY46" s="53" t="str">
        <f t="shared" si="9"/>
        <v/>
      </c>
      <c r="AZ46" s="54" t="str">
        <f>_xlfn.IFNA(VLOOKUP(AF46,Tipologia!$B$3:$H$17,3,FALSE),"")</f>
        <v/>
      </c>
      <c r="BA46" s="54" t="str">
        <f>IFERROR(VLOOKUP(AF46,Tipologia!$B$3:$H$17,5,FALSE),"")</f>
        <v/>
      </c>
      <c r="BB46" s="54" t="str">
        <f>IFERROR(VLOOKUP(AF46,Tipologia!$B$3:$H$17,6,0),"")</f>
        <v/>
      </c>
      <c r="BC46" s="60"/>
      <c r="BD46" s="112"/>
      <c r="BE46" s="60"/>
      <c r="BF46" s="55"/>
      <c r="BG46" s="55"/>
      <c r="BH46" s="131"/>
    </row>
    <row r="47" spans="1:60" ht="90" customHeight="1" x14ac:dyDescent="0.3">
      <c r="A47" s="53" t="str">
        <f t="shared" si="10"/>
        <v/>
      </c>
      <c r="B47" s="50"/>
      <c r="C47" s="50"/>
      <c r="D47" s="50"/>
      <c r="E47" s="50"/>
      <c r="F47" s="50"/>
      <c r="G47" s="60"/>
      <c r="H47" s="111"/>
      <c r="I47" s="111"/>
      <c r="J47" s="60"/>
      <c r="K47" s="60"/>
      <c r="L47" s="60"/>
      <c r="M47" s="60"/>
      <c r="N47" s="60"/>
      <c r="O47" s="60"/>
      <c r="P47" s="126"/>
      <c r="Q47" s="134"/>
      <c r="R47" s="112"/>
      <c r="S47" s="60"/>
      <c r="T47" s="60"/>
      <c r="U47" s="60"/>
      <c r="V47" s="112"/>
      <c r="W47" s="112"/>
      <c r="X47" s="60"/>
      <c r="Y47" s="60"/>
      <c r="Z47" s="60"/>
      <c r="AA47" s="60"/>
      <c r="AB47" s="60"/>
      <c r="AC47" s="60"/>
      <c r="AD47" s="60"/>
      <c r="AE47" s="50"/>
      <c r="AF47" s="50"/>
      <c r="AG47" s="50"/>
      <c r="AH47" s="103" t="str">
        <f t="shared" si="0"/>
        <v xml:space="preserve">  </v>
      </c>
      <c r="AI47" s="97"/>
      <c r="AJ47" s="103" t="str">
        <f t="shared" si="1"/>
        <v/>
      </c>
      <c r="AK47" s="50"/>
      <c r="AL47" s="51"/>
      <c r="AM47" s="103" t="str">
        <f t="shared" si="2"/>
        <v/>
      </c>
      <c r="AN47" s="52" t="str">
        <f>_xlfn.IFNA(VLOOKUP($AF47,Tipologia!$B$3:$H$17,2,FALSE),"")</f>
        <v/>
      </c>
      <c r="AO47" s="52" t="str">
        <f t="shared" si="3"/>
        <v/>
      </c>
      <c r="AP47" s="52" t="str">
        <f>_xlfn.IFNA(VLOOKUP(AG47,Tipologia!$A$20:$C$24,3,0),"")</f>
        <v/>
      </c>
      <c r="AQ47" s="52" t="str">
        <f t="shared" si="4"/>
        <v/>
      </c>
      <c r="AR47" s="52" t="str">
        <f>_xlfn.IFNA(VLOOKUP($AK47,Tipologia!$A$36:$B$40,2,FALSE),"")</f>
        <v/>
      </c>
      <c r="AS47" s="52" t="str">
        <f>_xlfn.IFNA(VLOOKUP(AL47,Tipologia!$A$44:$B$51,2,0),"")</f>
        <v/>
      </c>
      <c r="AT47" s="52" t="str">
        <f t="shared" si="5"/>
        <v xml:space="preserve">  </v>
      </c>
      <c r="AU47" s="52" t="str">
        <f t="shared" si="6"/>
        <v/>
      </c>
      <c r="AV47" s="52" t="str">
        <f t="shared" si="7"/>
        <v/>
      </c>
      <c r="AW47" s="102" t="str">
        <f t="shared" si="8"/>
        <v/>
      </c>
      <c r="AX47" s="53" t="str">
        <f>_xlfn.IFNA(VLOOKUP(AF47,Tipologia!$B$3:$H$17,4,FALSE),"")</f>
        <v/>
      </c>
      <c r="AY47" s="53" t="str">
        <f t="shared" si="9"/>
        <v/>
      </c>
      <c r="AZ47" s="54" t="str">
        <f>_xlfn.IFNA(VLOOKUP(AF47,Tipologia!$B$3:$H$17,3,FALSE),"")</f>
        <v/>
      </c>
      <c r="BA47" s="54" t="str">
        <f>IFERROR(VLOOKUP(AF47,Tipologia!$B$3:$H$17,5,FALSE),"")</f>
        <v/>
      </c>
      <c r="BB47" s="54" t="str">
        <f>IFERROR(VLOOKUP(AF47,Tipologia!$B$3:$H$17,6,0),"")</f>
        <v/>
      </c>
      <c r="BC47" s="60"/>
      <c r="BD47" s="112"/>
      <c r="BE47" s="60"/>
      <c r="BF47" s="55"/>
      <c r="BG47" s="55"/>
      <c r="BH47" s="131"/>
    </row>
    <row r="48" spans="1:60" ht="90" customHeight="1" x14ac:dyDescent="0.3">
      <c r="A48" s="53" t="str">
        <f t="shared" si="10"/>
        <v/>
      </c>
      <c r="B48" s="50"/>
      <c r="C48" s="50"/>
      <c r="D48" s="50"/>
      <c r="E48" s="50"/>
      <c r="F48" s="50"/>
      <c r="G48" s="60"/>
      <c r="H48" s="111"/>
      <c r="I48" s="111"/>
      <c r="J48" s="60"/>
      <c r="K48" s="60"/>
      <c r="L48" s="60"/>
      <c r="M48" s="60"/>
      <c r="N48" s="60"/>
      <c r="O48" s="60"/>
      <c r="P48" s="126"/>
      <c r="Q48" s="134"/>
      <c r="R48" s="112"/>
      <c r="S48" s="60"/>
      <c r="T48" s="60"/>
      <c r="U48" s="60"/>
      <c r="V48" s="112"/>
      <c r="W48" s="112"/>
      <c r="X48" s="60"/>
      <c r="Y48" s="60"/>
      <c r="Z48" s="60"/>
      <c r="AA48" s="60"/>
      <c r="AB48" s="60"/>
      <c r="AC48" s="60"/>
      <c r="AD48" s="60"/>
      <c r="AE48" s="50"/>
      <c r="AF48" s="50"/>
      <c r="AG48" s="50"/>
      <c r="AH48" s="103" t="str">
        <f t="shared" si="0"/>
        <v xml:space="preserve">  </v>
      </c>
      <c r="AI48" s="97"/>
      <c r="AJ48" s="103" t="str">
        <f t="shared" si="1"/>
        <v/>
      </c>
      <c r="AK48" s="50"/>
      <c r="AL48" s="51"/>
      <c r="AM48" s="103" t="str">
        <f t="shared" si="2"/>
        <v/>
      </c>
      <c r="AN48" s="52" t="str">
        <f>_xlfn.IFNA(VLOOKUP($AF48,Tipologia!$B$3:$H$17,2,FALSE),"")</f>
        <v/>
      </c>
      <c r="AO48" s="52" t="str">
        <f t="shared" si="3"/>
        <v/>
      </c>
      <c r="AP48" s="52" t="str">
        <f>_xlfn.IFNA(VLOOKUP(AG48,Tipologia!$A$20:$C$24,3,0),"")</f>
        <v/>
      </c>
      <c r="AQ48" s="52" t="str">
        <f t="shared" si="4"/>
        <v/>
      </c>
      <c r="AR48" s="52" t="str">
        <f>_xlfn.IFNA(VLOOKUP($AK48,Tipologia!$A$36:$B$40,2,FALSE),"")</f>
        <v/>
      </c>
      <c r="AS48" s="52" t="str">
        <f>_xlfn.IFNA(VLOOKUP(AL48,Tipologia!$A$44:$B$51,2,0),"")</f>
        <v/>
      </c>
      <c r="AT48" s="52" t="str">
        <f t="shared" si="5"/>
        <v xml:space="preserve">  </v>
      </c>
      <c r="AU48" s="52" t="str">
        <f t="shared" si="6"/>
        <v/>
      </c>
      <c r="AV48" s="52" t="str">
        <f t="shared" si="7"/>
        <v/>
      </c>
      <c r="AW48" s="102" t="str">
        <f t="shared" si="8"/>
        <v/>
      </c>
      <c r="AX48" s="53" t="str">
        <f>_xlfn.IFNA(VLOOKUP(AF48,Tipologia!$B$3:$H$17,4,FALSE),"")</f>
        <v/>
      </c>
      <c r="AY48" s="53" t="str">
        <f t="shared" si="9"/>
        <v/>
      </c>
      <c r="AZ48" s="54" t="str">
        <f>_xlfn.IFNA(VLOOKUP(AF48,Tipologia!$B$3:$H$17,3,FALSE),"")</f>
        <v/>
      </c>
      <c r="BA48" s="54" t="str">
        <f>IFERROR(VLOOKUP(AF48,Tipologia!$B$3:$H$17,5,FALSE),"")</f>
        <v/>
      </c>
      <c r="BB48" s="54" t="str">
        <f>IFERROR(VLOOKUP(AF48,Tipologia!$B$3:$H$17,6,0),"")</f>
        <v/>
      </c>
      <c r="BC48" s="60"/>
      <c r="BD48" s="112"/>
      <c r="BE48" s="60"/>
      <c r="BF48" s="55"/>
      <c r="BG48" s="55"/>
      <c r="BH48" s="131"/>
    </row>
    <row r="49" spans="1:60" ht="90" customHeight="1" x14ac:dyDescent="0.3">
      <c r="A49" s="53" t="str">
        <f t="shared" si="10"/>
        <v/>
      </c>
      <c r="B49" s="50"/>
      <c r="C49" s="50"/>
      <c r="D49" s="50"/>
      <c r="E49" s="50"/>
      <c r="F49" s="50"/>
      <c r="G49" s="60"/>
      <c r="H49" s="111"/>
      <c r="I49" s="111"/>
      <c r="J49" s="60"/>
      <c r="K49" s="60"/>
      <c r="L49" s="60"/>
      <c r="M49" s="60"/>
      <c r="N49" s="60"/>
      <c r="O49" s="60"/>
      <c r="P49" s="126"/>
      <c r="Q49" s="134"/>
      <c r="R49" s="112"/>
      <c r="S49" s="60"/>
      <c r="T49" s="60"/>
      <c r="U49" s="60"/>
      <c r="V49" s="112"/>
      <c r="W49" s="112"/>
      <c r="X49" s="60"/>
      <c r="Y49" s="60"/>
      <c r="Z49" s="60"/>
      <c r="AA49" s="60"/>
      <c r="AB49" s="60"/>
      <c r="AC49" s="60"/>
      <c r="AD49" s="60"/>
      <c r="AE49" s="50"/>
      <c r="AF49" s="50"/>
      <c r="AG49" s="50"/>
      <c r="AH49" s="103" t="str">
        <f t="shared" si="0"/>
        <v xml:space="preserve">  </v>
      </c>
      <c r="AI49" s="97"/>
      <c r="AJ49" s="103" t="str">
        <f t="shared" si="1"/>
        <v/>
      </c>
      <c r="AK49" s="50"/>
      <c r="AL49" s="51"/>
      <c r="AM49" s="103" t="str">
        <f t="shared" si="2"/>
        <v/>
      </c>
      <c r="AN49" s="52" t="str">
        <f>_xlfn.IFNA(VLOOKUP($AF49,Tipologia!$B$3:$H$17,2,FALSE),"")</f>
        <v/>
      </c>
      <c r="AO49" s="52" t="str">
        <f t="shared" si="3"/>
        <v/>
      </c>
      <c r="AP49" s="52" t="str">
        <f>_xlfn.IFNA(VLOOKUP(AG49,Tipologia!$A$20:$C$24,3,0),"")</f>
        <v/>
      </c>
      <c r="AQ49" s="52" t="str">
        <f t="shared" si="4"/>
        <v/>
      </c>
      <c r="AR49" s="52" t="str">
        <f>_xlfn.IFNA(VLOOKUP($AK49,Tipologia!$A$36:$B$40,2,FALSE),"")</f>
        <v/>
      </c>
      <c r="AS49" s="52" t="str">
        <f>_xlfn.IFNA(VLOOKUP(AL49,Tipologia!$A$44:$B$51,2,0),"")</f>
        <v/>
      </c>
      <c r="AT49" s="52" t="str">
        <f t="shared" si="5"/>
        <v xml:space="preserve">  </v>
      </c>
      <c r="AU49" s="52" t="str">
        <f t="shared" si="6"/>
        <v/>
      </c>
      <c r="AV49" s="52" t="str">
        <f t="shared" si="7"/>
        <v/>
      </c>
      <c r="AW49" s="102" t="str">
        <f t="shared" si="8"/>
        <v/>
      </c>
      <c r="AX49" s="53" t="str">
        <f>_xlfn.IFNA(VLOOKUP(AF49,Tipologia!$B$3:$H$17,4,FALSE),"")</f>
        <v/>
      </c>
      <c r="AY49" s="53" t="str">
        <f t="shared" si="9"/>
        <v/>
      </c>
      <c r="AZ49" s="54" t="str">
        <f>_xlfn.IFNA(VLOOKUP(AF49,Tipologia!$B$3:$H$17,3,FALSE),"")</f>
        <v/>
      </c>
      <c r="BA49" s="54" t="str">
        <f>IFERROR(VLOOKUP(AF49,Tipologia!$B$3:$H$17,5,FALSE),"")</f>
        <v/>
      </c>
      <c r="BB49" s="54" t="str">
        <f>IFERROR(VLOOKUP(AF49,Tipologia!$B$3:$H$17,6,0),"")</f>
        <v/>
      </c>
      <c r="BC49" s="60"/>
      <c r="BD49" s="112"/>
      <c r="BE49" s="60"/>
      <c r="BF49" s="55"/>
      <c r="BG49" s="55"/>
      <c r="BH49" s="131"/>
    </row>
    <row r="50" spans="1:60" ht="90" customHeight="1" x14ac:dyDescent="0.3">
      <c r="A50" s="53" t="str">
        <f t="shared" si="10"/>
        <v/>
      </c>
      <c r="B50" s="50"/>
      <c r="C50" s="50"/>
      <c r="D50" s="50"/>
      <c r="E50" s="50"/>
      <c r="F50" s="50"/>
      <c r="G50" s="60"/>
      <c r="H50" s="111"/>
      <c r="I50" s="111"/>
      <c r="J50" s="60"/>
      <c r="K50" s="60"/>
      <c r="L50" s="60"/>
      <c r="M50" s="60"/>
      <c r="N50" s="60"/>
      <c r="O50" s="60"/>
      <c r="P50" s="126"/>
      <c r="Q50" s="134"/>
      <c r="R50" s="112"/>
      <c r="S50" s="60"/>
      <c r="T50" s="60"/>
      <c r="U50" s="60"/>
      <c r="V50" s="112"/>
      <c r="W50" s="112"/>
      <c r="X50" s="60"/>
      <c r="Y50" s="60"/>
      <c r="Z50" s="60"/>
      <c r="AA50" s="60"/>
      <c r="AB50" s="60"/>
      <c r="AC50" s="60"/>
      <c r="AD50" s="60"/>
      <c r="AE50" s="50"/>
      <c r="AF50" s="50"/>
      <c r="AG50" s="50"/>
      <c r="AH50" s="103" t="str">
        <f t="shared" si="0"/>
        <v xml:space="preserve">  </v>
      </c>
      <c r="AI50" s="97"/>
      <c r="AJ50" s="103" t="str">
        <f t="shared" si="1"/>
        <v/>
      </c>
      <c r="AK50" s="50"/>
      <c r="AL50" s="51"/>
      <c r="AM50" s="103" t="str">
        <f t="shared" si="2"/>
        <v/>
      </c>
      <c r="AN50" s="52" t="str">
        <f>_xlfn.IFNA(VLOOKUP($AF50,Tipologia!$B$3:$H$17,2,FALSE),"")</f>
        <v/>
      </c>
      <c r="AO50" s="52" t="str">
        <f t="shared" si="3"/>
        <v/>
      </c>
      <c r="AP50" s="52" t="str">
        <f>_xlfn.IFNA(VLOOKUP(AG50,Tipologia!$A$20:$C$24,3,0),"")</f>
        <v/>
      </c>
      <c r="AQ50" s="52" t="str">
        <f t="shared" si="4"/>
        <v/>
      </c>
      <c r="AR50" s="52" t="str">
        <f>_xlfn.IFNA(VLOOKUP($AK50,Tipologia!$A$36:$B$40,2,FALSE),"")</f>
        <v/>
      </c>
      <c r="AS50" s="52" t="str">
        <f>_xlfn.IFNA(VLOOKUP(AL50,Tipologia!$A$44:$B$51,2,0),"")</f>
        <v/>
      </c>
      <c r="AT50" s="52" t="str">
        <f t="shared" si="5"/>
        <v xml:space="preserve">  </v>
      </c>
      <c r="AU50" s="52" t="str">
        <f t="shared" si="6"/>
        <v/>
      </c>
      <c r="AV50" s="52" t="str">
        <f t="shared" si="7"/>
        <v/>
      </c>
      <c r="AW50" s="102" t="str">
        <f t="shared" si="8"/>
        <v/>
      </c>
      <c r="AX50" s="53" t="str">
        <f>_xlfn.IFNA(VLOOKUP(AF50,Tipologia!$B$3:$H$17,4,FALSE),"")</f>
        <v/>
      </c>
      <c r="AY50" s="53" t="str">
        <f t="shared" si="9"/>
        <v/>
      </c>
      <c r="AZ50" s="54" t="str">
        <f>_xlfn.IFNA(VLOOKUP(AF50,Tipologia!$B$3:$H$17,3,FALSE),"")</f>
        <v/>
      </c>
      <c r="BA50" s="54" t="str">
        <f>IFERROR(VLOOKUP(AF50,Tipologia!$B$3:$H$17,5,FALSE),"")</f>
        <v/>
      </c>
      <c r="BB50" s="54" t="str">
        <f>IFERROR(VLOOKUP(AF50,Tipologia!$B$3:$H$17,6,0),"")</f>
        <v/>
      </c>
      <c r="BC50" s="60"/>
      <c r="BD50" s="112"/>
      <c r="BE50" s="60"/>
      <c r="BF50" s="55"/>
      <c r="BG50" s="55"/>
      <c r="BH50" s="131"/>
    </row>
    <row r="51" spans="1:60" ht="90" customHeight="1" x14ac:dyDescent="0.3">
      <c r="A51" s="53" t="str">
        <f t="shared" si="10"/>
        <v/>
      </c>
      <c r="B51" s="50"/>
      <c r="C51" s="50"/>
      <c r="D51" s="50"/>
      <c r="E51" s="50"/>
      <c r="F51" s="50"/>
      <c r="G51" s="60"/>
      <c r="H51" s="111"/>
      <c r="I51" s="111"/>
      <c r="J51" s="60"/>
      <c r="K51" s="60"/>
      <c r="L51" s="60"/>
      <c r="M51" s="60"/>
      <c r="N51" s="60"/>
      <c r="O51" s="60"/>
      <c r="P51" s="126"/>
      <c r="Q51" s="134"/>
      <c r="R51" s="112"/>
      <c r="S51" s="60"/>
      <c r="T51" s="60"/>
      <c r="U51" s="60"/>
      <c r="V51" s="112"/>
      <c r="W51" s="112"/>
      <c r="X51" s="60"/>
      <c r="Y51" s="60"/>
      <c r="Z51" s="60"/>
      <c r="AA51" s="60"/>
      <c r="AB51" s="60"/>
      <c r="AC51" s="60"/>
      <c r="AD51" s="60"/>
      <c r="AE51" s="50"/>
      <c r="AF51" s="50"/>
      <c r="AG51" s="50"/>
      <c r="AH51" s="103" t="str">
        <f t="shared" si="0"/>
        <v xml:space="preserve">  </v>
      </c>
      <c r="AI51" s="97"/>
      <c r="AJ51" s="103" t="str">
        <f t="shared" si="1"/>
        <v/>
      </c>
      <c r="AK51" s="50"/>
      <c r="AL51" s="51"/>
      <c r="AM51" s="103" t="str">
        <f t="shared" si="2"/>
        <v/>
      </c>
      <c r="AN51" s="52" t="str">
        <f>_xlfn.IFNA(VLOOKUP($AF51,Tipologia!$B$3:$H$17,2,FALSE),"")</f>
        <v/>
      </c>
      <c r="AO51" s="52" t="str">
        <f t="shared" si="3"/>
        <v/>
      </c>
      <c r="AP51" s="52" t="str">
        <f>_xlfn.IFNA(VLOOKUP(AG51,Tipologia!$A$20:$C$24,3,0),"")</f>
        <v/>
      </c>
      <c r="AQ51" s="52" t="str">
        <f t="shared" si="4"/>
        <v/>
      </c>
      <c r="AR51" s="52" t="str">
        <f>_xlfn.IFNA(VLOOKUP($AK51,Tipologia!$A$36:$B$40,2,FALSE),"")</f>
        <v/>
      </c>
      <c r="AS51" s="52" t="str">
        <f>_xlfn.IFNA(VLOOKUP(AL51,Tipologia!$A$44:$B$51,2,0),"")</f>
        <v/>
      </c>
      <c r="AT51" s="52" t="str">
        <f t="shared" si="5"/>
        <v xml:space="preserve">  </v>
      </c>
      <c r="AU51" s="52" t="str">
        <f t="shared" si="6"/>
        <v/>
      </c>
      <c r="AV51" s="52" t="str">
        <f t="shared" si="7"/>
        <v/>
      </c>
      <c r="AW51" s="102" t="str">
        <f t="shared" si="8"/>
        <v/>
      </c>
      <c r="AX51" s="53" t="str">
        <f>_xlfn.IFNA(VLOOKUP(AF51,Tipologia!$B$3:$H$17,4,FALSE),"")</f>
        <v/>
      </c>
      <c r="AY51" s="53" t="str">
        <f t="shared" si="9"/>
        <v/>
      </c>
      <c r="AZ51" s="54" t="str">
        <f>_xlfn.IFNA(VLOOKUP(AF51,Tipologia!$B$3:$H$17,3,FALSE),"")</f>
        <v/>
      </c>
      <c r="BA51" s="54" t="str">
        <f>IFERROR(VLOOKUP(AF51,Tipologia!$B$3:$H$17,5,FALSE),"")</f>
        <v/>
      </c>
      <c r="BB51" s="54" t="str">
        <f>IFERROR(VLOOKUP(AF51,Tipologia!$B$3:$H$17,6,0),"")</f>
        <v/>
      </c>
      <c r="BC51" s="60"/>
      <c r="BD51" s="112"/>
      <c r="BE51" s="60"/>
      <c r="BF51" s="55"/>
      <c r="BG51" s="55"/>
      <c r="BH51" s="131"/>
    </row>
    <row r="52" spans="1:60" ht="90" customHeight="1" x14ac:dyDescent="0.3">
      <c r="A52" s="53" t="str">
        <f t="shared" si="10"/>
        <v/>
      </c>
      <c r="B52" s="50"/>
      <c r="C52" s="50"/>
      <c r="D52" s="50"/>
      <c r="E52" s="50"/>
      <c r="F52" s="50"/>
      <c r="G52" s="60"/>
      <c r="H52" s="111"/>
      <c r="I52" s="111"/>
      <c r="J52" s="60"/>
      <c r="K52" s="60"/>
      <c r="L52" s="60"/>
      <c r="M52" s="60"/>
      <c r="N52" s="60"/>
      <c r="O52" s="60"/>
      <c r="P52" s="126"/>
      <c r="Q52" s="134"/>
      <c r="R52" s="112"/>
      <c r="S52" s="60"/>
      <c r="T52" s="60"/>
      <c r="U52" s="60"/>
      <c r="V52" s="112"/>
      <c r="W52" s="112"/>
      <c r="X52" s="60"/>
      <c r="Y52" s="60"/>
      <c r="Z52" s="60"/>
      <c r="AA52" s="60"/>
      <c r="AB52" s="60"/>
      <c r="AC52" s="60"/>
      <c r="AD52" s="60"/>
      <c r="AE52" s="50"/>
      <c r="AF52" s="50"/>
      <c r="AG52" s="50"/>
      <c r="AH52" s="103" t="str">
        <f t="shared" si="0"/>
        <v xml:space="preserve">  </v>
      </c>
      <c r="AI52" s="97"/>
      <c r="AJ52" s="103" t="str">
        <f t="shared" si="1"/>
        <v/>
      </c>
      <c r="AK52" s="50"/>
      <c r="AL52" s="51"/>
      <c r="AM52" s="103" t="str">
        <f t="shared" si="2"/>
        <v/>
      </c>
      <c r="AN52" s="52" t="str">
        <f>_xlfn.IFNA(VLOOKUP($AF52,Tipologia!$B$3:$H$17,2,FALSE),"")</f>
        <v/>
      </c>
      <c r="AO52" s="52" t="str">
        <f t="shared" si="3"/>
        <v/>
      </c>
      <c r="AP52" s="52" t="str">
        <f>_xlfn.IFNA(VLOOKUP(AG52,Tipologia!$A$20:$C$24,3,0),"")</f>
        <v/>
      </c>
      <c r="AQ52" s="52" t="str">
        <f t="shared" si="4"/>
        <v/>
      </c>
      <c r="AR52" s="52" t="str">
        <f>_xlfn.IFNA(VLOOKUP($AK52,Tipologia!$A$36:$B$40,2,FALSE),"")</f>
        <v/>
      </c>
      <c r="AS52" s="52" t="str">
        <f>_xlfn.IFNA(VLOOKUP(AL52,Tipologia!$A$44:$B$51,2,0),"")</f>
        <v/>
      </c>
      <c r="AT52" s="52" t="str">
        <f t="shared" si="5"/>
        <v xml:space="preserve">  </v>
      </c>
      <c r="AU52" s="52" t="str">
        <f t="shared" si="6"/>
        <v/>
      </c>
      <c r="AV52" s="52" t="str">
        <f t="shared" si="7"/>
        <v/>
      </c>
      <c r="AW52" s="102" t="str">
        <f t="shared" si="8"/>
        <v/>
      </c>
      <c r="AX52" s="53" t="str">
        <f>_xlfn.IFNA(VLOOKUP(AF52,Tipologia!$B$3:$H$17,4,FALSE),"")</f>
        <v/>
      </c>
      <c r="AY52" s="53" t="str">
        <f t="shared" si="9"/>
        <v/>
      </c>
      <c r="AZ52" s="54" t="str">
        <f>_xlfn.IFNA(VLOOKUP(AF52,Tipologia!$B$3:$H$17,3,FALSE),"")</f>
        <v/>
      </c>
      <c r="BA52" s="54" t="str">
        <f>IFERROR(VLOOKUP(AF52,Tipologia!$B$3:$H$17,5,FALSE),"")</f>
        <v/>
      </c>
      <c r="BB52" s="54" t="str">
        <f>IFERROR(VLOOKUP(AF52,Tipologia!$B$3:$H$17,6,0),"")</f>
        <v/>
      </c>
      <c r="BC52" s="60"/>
      <c r="BD52" s="112"/>
      <c r="BE52" s="60"/>
      <c r="BF52" s="55"/>
      <c r="BG52" s="55"/>
      <c r="BH52" s="131"/>
    </row>
    <row r="53" spans="1:60" ht="90" customHeight="1" x14ac:dyDescent="0.3">
      <c r="A53" s="53" t="str">
        <f t="shared" si="10"/>
        <v/>
      </c>
      <c r="B53" s="50"/>
      <c r="C53" s="50"/>
      <c r="D53" s="50"/>
      <c r="E53" s="50"/>
      <c r="F53" s="50"/>
      <c r="G53" s="60"/>
      <c r="H53" s="111"/>
      <c r="I53" s="111"/>
      <c r="J53" s="60"/>
      <c r="K53" s="60"/>
      <c r="L53" s="60"/>
      <c r="M53" s="60"/>
      <c r="N53" s="60"/>
      <c r="O53" s="60"/>
      <c r="P53" s="126"/>
      <c r="Q53" s="134"/>
      <c r="R53" s="112"/>
      <c r="S53" s="60"/>
      <c r="T53" s="60"/>
      <c r="U53" s="60"/>
      <c r="V53" s="112"/>
      <c r="W53" s="112"/>
      <c r="X53" s="60"/>
      <c r="Y53" s="60"/>
      <c r="Z53" s="60"/>
      <c r="AA53" s="60"/>
      <c r="AB53" s="60"/>
      <c r="AC53" s="60"/>
      <c r="AD53" s="60"/>
      <c r="AE53" s="50"/>
      <c r="AF53" s="50"/>
      <c r="AG53" s="50"/>
      <c r="AH53" s="103" t="str">
        <f t="shared" si="0"/>
        <v xml:space="preserve">  </v>
      </c>
      <c r="AI53" s="97"/>
      <c r="AJ53" s="103" t="str">
        <f t="shared" si="1"/>
        <v/>
      </c>
      <c r="AK53" s="50"/>
      <c r="AL53" s="51"/>
      <c r="AM53" s="103" t="str">
        <f t="shared" si="2"/>
        <v/>
      </c>
      <c r="AN53" s="52" t="str">
        <f>_xlfn.IFNA(VLOOKUP($AF53,Tipologia!$B$3:$H$17,2,FALSE),"")</f>
        <v/>
      </c>
      <c r="AO53" s="52" t="str">
        <f t="shared" si="3"/>
        <v/>
      </c>
      <c r="AP53" s="52" t="str">
        <f>_xlfn.IFNA(VLOOKUP(AG53,Tipologia!$A$20:$C$24,3,0),"")</f>
        <v/>
      </c>
      <c r="AQ53" s="52" t="str">
        <f t="shared" si="4"/>
        <v/>
      </c>
      <c r="AR53" s="52" t="str">
        <f>_xlfn.IFNA(VLOOKUP($AK53,Tipologia!$A$36:$B$40,2,FALSE),"")</f>
        <v/>
      </c>
      <c r="AS53" s="52" t="str">
        <f>_xlfn.IFNA(VLOOKUP(AL53,Tipologia!$A$44:$B$51,2,0),"")</f>
        <v/>
      </c>
      <c r="AT53" s="52" t="str">
        <f t="shared" si="5"/>
        <v xml:space="preserve">  </v>
      </c>
      <c r="AU53" s="52" t="str">
        <f t="shared" si="6"/>
        <v/>
      </c>
      <c r="AV53" s="52" t="str">
        <f t="shared" si="7"/>
        <v/>
      </c>
      <c r="AW53" s="102" t="str">
        <f t="shared" si="8"/>
        <v/>
      </c>
      <c r="AX53" s="53" t="str">
        <f>_xlfn.IFNA(VLOOKUP(AF53,Tipologia!$B$3:$H$17,4,FALSE),"")</f>
        <v/>
      </c>
      <c r="AY53" s="53" t="str">
        <f t="shared" si="9"/>
        <v/>
      </c>
      <c r="AZ53" s="54" t="str">
        <f>_xlfn.IFNA(VLOOKUP(AF53,Tipologia!$B$3:$H$17,3,FALSE),"")</f>
        <v/>
      </c>
      <c r="BA53" s="54" t="str">
        <f>IFERROR(VLOOKUP(AF53,Tipologia!$B$3:$H$17,5,FALSE),"")</f>
        <v/>
      </c>
      <c r="BB53" s="54" t="str">
        <f>IFERROR(VLOOKUP(AF53,Tipologia!$B$3:$H$17,6,0),"")</f>
        <v/>
      </c>
      <c r="BC53" s="60"/>
      <c r="BD53" s="112"/>
      <c r="BE53" s="60"/>
      <c r="BF53" s="55"/>
      <c r="BG53" s="55"/>
      <c r="BH53" s="131"/>
    </row>
    <row r="54" spans="1:60" ht="90" customHeight="1" x14ac:dyDescent="0.3">
      <c r="A54" s="53" t="str">
        <f t="shared" si="10"/>
        <v/>
      </c>
      <c r="B54" s="50"/>
      <c r="C54" s="50"/>
      <c r="D54" s="50"/>
      <c r="E54" s="50"/>
      <c r="F54" s="50"/>
      <c r="G54" s="60"/>
      <c r="H54" s="111"/>
      <c r="I54" s="111"/>
      <c r="J54" s="60"/>
      <c r="K54" s="60"/>
      <c r="L54" s="60"/>
      <c r="M54" s="60"/>
      <c r="N54" s="60"/>
      <c r="O54" s="60"/>
      <c r="P54" s="126"/>
      <c r="Q54" s="134"/>
      <c r="R54" s="112"/>
      <c r="S54" s="60"/>
      <c r="T54" s="60"/>
      <c r="U54" s="60"/>
      <c r="V54" s="112"/>
      <c r="W54" s="112"/>
      <c r="X54" s="60"/>
      <c r="Y54" s="60"/>
      <c r="Z54" s="60"/>
      <c r="AA54" s="60"/>
      <c r="AB54" s="60"/>
      <c r="AC54" s="60"/>
      <c r="AD54" s="60"/>
      <c r="AE54" s="50"/>
      <c r="AF54" s="50"/>
      <c r="AG54" s="50"/>
      <c r="AH54" s="103" t="str">
        <f t="shared" si="0"/>
        <v xml:space="preserve">  </v>
      </c>
      <c r="AI54" s="97"/>
      <c r="AJ54" s="103" t="str">
        <f t="shared" si="1"/>
        <v/>
      </c>
      <c r="AK54" s="50"/>
      <c r="AL54" s="51"/>
      <c r="AM54" s="103" t="str">
        <f t="shared" si="2"/>
        <v/>
      </c>
      <c r="AN54" s="52" t="str">
        <f>_xlfn.IFNA(VLOOKUP($AF54,Tipologia!$B$3:$H$17,2,FALSE),"")</f>
        <v/>
      </c>
      <c r="AO54" s="52" t="str">
        <f t="shared" si="3"/>
        <v/>
      </c>
      <c r="AP54" s="52" t="str">
        <f>_xlfn.IFNA(VLOOKUP(AG54,Tipologia!$A$20:$C$24,3,0),"")</f>
        <v/>
      </c>
      <c r="AQ54" s="52" t="str">
        <f t="shared" si="4"/>
        <v/>
      </c>
      <c r="AR54" s="52" t="str">
        <f>_xlfn.IFNA(VLOOKUP($AK54,Tipologia!$A$36:$B$40,2,FALSE),"")</f>
        <v/>
      </c>
      <c r="AS54" s="52" t="str">
        <f>_xlfn.IFNA(VLOOKUP(AL54,Tipologia!$A$44:$B$51,2,0),"")</f>
        <v/>
      </c>
      <c r="AT54" s="52" t="str">
        <f t="shared" si="5"/>
        <v xml:space="preserve">  </v>
      </c>
      <c r="AU54" s="52" t="str">
        <f t="shared" si="6"/>
        <v/>
      </c>
      <c r="AV54" s="52" t="str">
        <f t="shared" si="7"/>
        <v/>
      </c>
      <c r="AW54" s="102" t="str">
        <f t="shared" si="8"/>
        <v/>
      </c>
      <c r="AX54" s="53" t="str">
        <f>_xlfn.IFNA(VLOOKUP(AF54,Tipologia!$B$3:$H$17,4,FALSE),"")</f>
        <v/>
      </c>
      <c r="AY54" s="53" t="str">
        <f t="shared" si="9"/>
        <v/>
      </c>
      <c r="AZ54" s="54" t="str">
        <f>_xlfn.IFNA(VLOOKUP(AF54,Tipologia!$B$3:$H$17,3,FALSE),"")</f>
        <v/>
      </c>
      <c r="BA54" s="54" t="str">
        <f>IFERROR(VLOOKUP(AF54,Tipologia!$B$3:$H$17,5,FALSE),"")</f>
        <v/>
      </c>
      <c r="BB54" s="54" t="str">
        <f>IFERROR(VLOOKUP(AF54,Tipologia!$B$3:$H$17,6,0),"")</f>
        <v/>
      </c>
      <c r="BC54" s="60"/>
      <c r="BD54" s="112"/>
      <c r="BE54" s="60"/>
      <c r="BF54" s="55"/>
      <c r="BG54" s="55"/>
      <c r="BH54" s="131"/>
    </row>
    <row r="55" spans="1:60" ht="90" customHeight="1" x14ac:dyDescent="0.3">
      <c r="A55" s="53" t="str">
        <f t="shared" si="10"/>
        <v/>
      </c>
      <c r="B55" s="50"/>
      <c r="C55" s="50"/>
      <c r="D55" s="50"/>
      <c r="E55" s="50"/>
      <c r="F55" s="50"/>
      <c r="G55" s="60"/>
      <c r="H55" s="111"/>
      <c r="I55" s="111"/>
      <c r="J55" s="60"/>
      <c r="K55" s="60"/>
      <c r="L55" s="60"/>
      <c r="M55" s="60"/>
      <c r="N55" s="60"/>
      <c r="O55" s="60"/>
      <c r="P55" s="126"/>
      <c r="Q55" s="134"/>
      <c r="R55" s="112"/>
      <c r="S55" s="60"/>
      <c r="T55" s="60"/>
      <c r="U55" s="60"/>
      <c r="V55" s="112"/>
      <c r="W55" s="112"/>
      <c r="X55" s="60"/>
      <c r="Y55" s="60"/>
      <c r="Z55" s="60"/>
      <c r="AA55" s="60"/>
      <c r="AB55" s="60"/>
      <c r="AC55" s="60"/>
      <c r="AD55" s="60"/>
      <c r="AE55" s="50"/>
      <c r="AF55" s="50"/>
      <c r="AG55" s="50"/>
      <c r="AH55" s="103" t="str">
        <f t="shared" si="0"/>
        <v xml:space="preserve">  </v>
      </c>
      <c r="AI55" s="97"/>
      <c r="AJ55" s="103" t="str">
        <f t="shared" si="1"/>
        <v/>
      </c>
      <c r="AK55" s="50"/>
      <c r="AL55" s="51"/>
      <c r="AM55" s="103" t="str">
        <f t="shared" si="2"/>
        <v/>
      </c>
      <c r="AN55" s="52" t="str">
        <f>_xlfn.IFNA(VLOOKUP($AF55,Tipologia!$B$3:$H$17,2,FALSE),"")</f>
        <v/>
      </c>
      <c r="AO55" s="52" t="str">
        <f t="shared" si="3"/>
        <v/>
      </c>
      <c r="AP55" s="52" t="str">
        <f>_xlfn.IFNA(VLOOKUP(AG55,Tipologia!$A$20:$C$24,3,0),"")</f>
        <v/>
      </c>
      <c r="AQ55" s="52" t="str">
        <f t="shared" si="4"/>
        <v/>
      </c>
      <c r="AR55" s="52" t="str">
        <f>_xlfn.IFNA(VLOOKUP($AK55,Tipologia!$A$36:$B$40,2,FALSE),"")</f>
        <v/>
      </c>
      <c r="AS55" s="52" t="str">
        <f>_xlfn.IFNA(VLOOKUP(AL55,Tipologia!$A$44:$B$51,2,0),"")</f>
        <v/>
      </c>
      <c r="AT55" s="52" t="str">
        <f t="shared" si="5"/>
        <v xml:space="preserve">  </v>
      </c>
      <c r="AU55" s="52" t="str">
        <f t="shared" si="6"/>
        <v/>
      </c>
      <c r="AV55" s="52" t="str">
        <f t="shared" si="7"/>
        <v/>
      </c>
      <c r="AW55" s="102" t="str">
        <f t="shared" si="8"/>
        <v/>
      </c>
      <c r="AX55" s="53" t="str">
        <f>_xlfn.IFNA(VLOOKUP(AF55,Tipologia!$B$3:$H$17,4,FALSE),"")</f>
        <v/>
      </c>
      <c r="AY55" s="53" t="str">
        <f t="shared" si="9"/>
        <v/>
      </c>
      <c r="AZ55" s="54" t="str">
        <f>_xlfn.IFNA(VLOOKUP(AF55,Tipologia!$B$3:$H$17,3,FALSE),"")</f>
        <v/>
      </c>
      <c r="BA55" s="54" t="str">
        <f>IFERROR(VLOOKUP(AF55,Tipologia!$B$3:$H$17,5,FALSE),"")</f>
        <v/>
      </c>
      <c r="BB55" s="54" t="str">
        <f>IFERROR(VLOOKUP(AF55,Tipologia!$B$3:$H$17,6,0),"")</f>
        <v/>
      </c>
      <c r="BC55" s="60"/>
      <c r="BD55" s="112"/>
      <c r="BE55" s="60"/>
      <c r="BF55" s="55"/>
      <c r="BG55" s="55"/>
      <c r="BH55" s="131"/>
    </row>
    <row r="56" spans="1:60" ht="90" customHeight="1" x14ac:dyDescent="0.3">
      <c r="A56" s="53" t="str">
        <f t="shared" si="10"/>
        <v/>
      </c>
      <c r="B56" s="50"/>
      <c r="C56" s="50"/>
      <c r="D56" s="50"/>
      <c r="E56" s="50"/>
      <c r="F56" s="50"/>
      <c r="G56" s="60"/>
      <c r="H56" s="111"/>
      <c r="I56" s="111"/>
      <c r="J56" s="60"/>
      <c r="K56" s="60"/>
      <c r="L56" s="60"/>
      <c r="M56" s="60"/>
      <c r="N56" s="60"/>
      <c r="O56" s="60"/>
      <c r="P56" s="126"/>
      <c r="Q56" s="134"/>
      <c r="R56" s="112"/>
      <c r="S56" s="60"/>
      <c r="T56" s="60"/>
      <c r="U56" s="60"/>
      <c r="V56" s="112"/>
      <c r="W56" s="112"/>
      <c r="X56" s="60"/>
      <c r="Y56" s="60"/>
      <c r="Z56" s="60"/>
      <c r="AA56" s="60"/>
      <c r="AB56" s="60"/>
      <c r="AC56" s="60"/>
      <c r="AD56" s="60"/>
      <c r="AE56" s="50"/>
      <c r="AF56" s="50"/>
      <c r="AG56" s="50"/>
      <c r="AH56" s="103" t="str">
        <f t="shared" si="0"/>
        <v xml:space="preserve">  </v>
      </c>
      <c r="AI56" s="97"/>
      <c r="AJ56" s="103" t="str">
        <f t="shared" si="1"/>
        <v/>
      </c>
      <c r="AK56" s="50"/>
      <c r="AL56" s="51"/>
      <c r="AM56" s="103" t="str">
        <f t="shared" si="2"/>
        <v/>
      </c>
      <c r="AN56" s="52" t="str">
        <f>_xlfn.IFNA(VLOOKUP($AF56,Tipologia!$B$3:$H$17,2,FALSE),"")</f>
        <v/>
      </c>
      <c r="AO56" s="52" t="str">
        <f t="shared" si="3"/>
        <v/>
      </c>
      <c r="AP56" s="52" t="str">
        <f>_xlfn.IFNA(VLOOKUP(AG56,Tipologia!$A$20:$C$24,3,0),"")</f>
        <v/>
      </c>
      <c r="AQ56" s="52" t="str">
        <f t="shared" si="4"/>
        <v/>
      </c>
      <c r="AR56" s="52" t="str">
        <f>_xlfn.IFNA(VLOOKUP($AK56,Tipologia!$A$36:$B$40,2,FALSE),"")</f>
        <v/>
      </c>
      <c r="AS56" s="52" t="str">
        <f>_xlfn.IFNA(VLOOKUP(AL56,Tipologia!$A$44:$B$51,2,0),"")</f>
        <v/>
      </c>
      <c r="AT56" s="52" t="str">
        <f t="shared" si="5"/>
        <v xml:space="preserve">  </v>
      </c>
      <c r="AU56" s="52" t="str">
        <f t="shared" si="6"/>
        <v/>
      </c>
      <c r="AV56" s="52" t="str">
        <f t="shared" si="7"/>
        <v/>
      </c>
      <c r="AW56" s="102" t="str">
        <f t="shared" si="8"/>
        <v/>
      </c>
      <c r="AX56" s="53" t="str">
        <f>_xlfn.IFNA(VLOOKUP(AF56,Tipologia!$B$3:$H$17,4,FALSE),"")</f>
        <v/>
      </c>
      <c r="AY56" s="53" t="str">
        <f t="shared" si="9"/>
        <v/>
      </c>
      <c r="AZ56" s="54" t="str">
        <f>_xlfn.IFNA(VLOOKUP(AF56,Tipologia!$B$3:$H$17,3,FALSE),"")</f>
        <v/>
      </c>
      <c r="BA56" s="54" t="str">
        <f>IFERROR(VLOOKUP(AF56,Tipologia!$B$3:$H$17,5,FALSE),"")</f>
        <v/>
      </c>
      <c r="BB56" s="54" t="str">
        <f>IFERROR(VLOOKUP(AF56,Tipologia!$B$3:$H$17,6,0),"")</f>
        <v/>
      </c>
      <c r="BC56" s="60"/>
      <c r="BD56" s="112"/>
      <c r="BE56" s="60"/>
      <c r="BF56" s="55"/>
      <c r="BG56" s="55"/>
      <c r="BH56" s="131"/>
    </row>
    <row r="57" spans="1:60" ht="90" customHeight="1" x14ac:dyDescent="0.3">
      <c r="A57" s="53" t="str">
        <f t="shared" si="10"/>
        <v/>
      </c>
      <c r="B57" s="50"/>
      <c r="C57" s="50"/>
      <c r="D57" s="50"/>
      <c r="E57" s="50"/>
      <c r="F57" s="50"/>
      <c r="G57" s="60"/>
      <c r="H57" s="111"/>
      <c r="I57" s="111"/>
      <c r="J57" s="60"/>
      <c r="K57" s="60"/>
      <c r="L57" s="60"/>
      <c r="M57" s="60"/>
      <c r="N57" s="60"/>
      <c r="O57" s="60"/>
      <c r="P57" s="126"/>
      <c r="Q57" s="134"/>
      <c r="R57" s="112"/>
      <c r="S57" s="60"/>
      <c r="T57" s="60"/>
      <c r="U57" s="60"/>
      <c r="V57" s="112"/>
      <c r="W57" s="112"/>
      <c r="X57" s="60"/>
      <c r="Y57" s="60"/>
      <c r="Z57" s="60"/>
      <c r="AA57" s="60"/>
      <c r="AB57" s="60"/>
      <c r="AC57" s="60"/>
      <c r="AD57" s="60"/>
      <c r="AE57" s="50"/>
      <c r="AF57" s="50"/>
      <c r="AG57" s="50"/>
      <c r="AH57" s="103" t="str">
        <f t="shared" si="0"/>
        <v xml:space="preserve">  </v>
      </c>
      <c r="AI57" s="97"/>
      <c r="AJ57" s="103" t="str">
        <f t="shared" si="1"/>
        <v/>
      </c>
      <c r="AK57" s="50"/>
      <c r="AL57" s="51"/>
      <c r="AM57" s="103" t="str">
        <f t="shared" si="2"/>
        <v/>
      </c>
      <c r="AN57" s="52" t="str">
        <f>_xlfn.IFNA(VLOOKUP($AF57,Tipologia!$B$3:$H$17,2,FALSE),"")</f>
        <v/>
      </c>
      <c r="AO57" s="52" t="str">
        <f t="shared" si="3"/>
        <v/>
      </c>
      <c r="AP57" s="52" t="str">
        <f>_xlfn.IFNA(VLOOKUP(AG57,Tipologia!$A$20:$C$24,3,0),"")</f>
        <v/>
      </c>
      <c r="AQ57" s="52" t="str">
        <f t="shared" si="4"/>
        <v/>
      </c>
      <c r="AR57" s="52" t="str">
        <f>_xlfn.IFNA(VLOOKUP($AK57,Tipologia!$A$36:$B$40,2,FALSE),"")</f>
        <v/>
      </c>
      <c r="AS57" s="52" t="str">
        <f>_xlfn.IFNA(VLOOKUP(AL57,Tipologia!$A$44:$B$51,2,0),"")</f>
        <v/>
      </c>
      <c r="AT57" s="52" t="str">
        <f t="shared" si="5"/>
        <v xml:space="preserve">  </v>
      </c>
      <c r="AU57" s="52" t="str">
        <f t="shared" si="6"/>
        <v/>
      </c>
      <c r="AV57" s="52" t="str">
        <f t="shared" si="7"/>
        <v/>
      </c>
      <c r="AW57" s="102" t="str">
        <f t="shared" si="8"/>
        <v/>
      </c>
      <c r="AX57" s="53" t="str">
        <f>_xlfn.IFNA(VLOOKUP(AF57,Tipologia!$B$3:$H$17,4,FALSE),"")</f>
        <v/>
      </c>
      <c r="AY57" s="53" t="str">
        <f t="shared" si="9"/>
        <v/>
      </c>
      <c r="AZ57" s="54" t="str">
        <f>_xlfn.IFNA(VLOOKUP(AF57,Tipologia!$B$3:$H$17,3,FALSE),"")</f>
        <v/>
      </c>
      <c r="BA57" s="54" t="str">
        <f>IFERROR(VLOOKUP(AF57,Tipologia!$B$3:$H$17,5,FALSE),"")</f>
        <v/>
      </c>
      <c r="BB57" s="54" t="str">
        <f>IFERROR(VLOOKUP(AF57,Tipologia!$B$3:$H$17,6,0),"")</f>
        <v/>
      </c>
      <c r="BC57" s="60"/>
      <c r="BD57" s="112"/>
      <c r="BE57" s="60"/>
      <c r="BF57" s="55"/>
      <c r="BG57" s="55"/>
      <c r="BH57" s="131"/>
    </row>
    <row r="58" spans="1:60" ht="90" customHeight="1" x14ac:dyDescent="0.3">
      <c r="A58" s="53" t="str">
        <f t="shared" si="10"/>
        <v/>
      </c>
      <c r="B58" s="50"/>
      <c r="C58" s="50"/>
      <c r="D58" s="50"/>
      <c r="E58" s="50"/>
      <c r="F58" s="50"/>
      <c r="G58" s="60"/>
      <c r="H58" s="111"/>
      <c r="I58" s="111"/>
      <c r="J58" s="60"/>
      <c r="K58" s="60"/>
      <c r="L58" s="60"/>
      <c r="M58" s="60"/>
      <c r="N58" s="60"/>
      <c r="O58" s="60"/>
      <c r="P58" s="126"/>
      <c r="Q58" s="134"/>
      <c r="R58" s="112"/>
      <c r="S58" s="60"/>
      <c r="T58" s="60"/>
      <c r="U58" s="60"/>
      <c r="V58" s="112"/>
      <c r="W58" s="112"/>
      <c r="X58" s="60"/>
      <c r="Y58" s="60"/>
      <c r="Z58" s="60"/>
      <c r="AA58" s="60"/>
      <c r="AB58" s="60"/>
      <c r="AC58" s="60"/>
      <c r="AD58" s="60"/>
      <c r="AE58" s="50"/>
      <c r="AF58" s="50"/>
      <c r="AG58" s="50"/>
      <c r="AH58" s="103" t="str">
        <f t="shared" si="0"/>
        <v xml:space="preserve">  </v>
      </c>
      <c r="AI58" s="97"/>
      <c r="AJ58" s="103" t="str">
        <f t="shared" si="1"/>
        <v/>
      </c>
      <c r="AK58" s="50"/>
      <c r="AL58" s="51"/>
      <c r="AM58" s="103" t="str">
        <f t="shared" si="2"/>
        <v/>
      </c>
      <c r="AN58" s="52" t="str">
        <f>_xlfn.IFNA(VLOOKUP($AF58,Tipologia!$B$3:$H$17,2,FALSE),"")</f>
        <v/>
      </c>
      <c r="AO58" s="52" t="str">
        <f t="shared" si="3"/>
        <v/>
      </c>
      <c r="AP58" s="52" t="str">
        <f>_xlfn.IFNA(VLOOKUP(AG58,Tipologia!$A$20:$C$24,3,0),"")</f>
        <v/>
      </c>
      <c r="AQ58" s="52" t="str">
        <f t="shared" si="4"/>
        <v/>
      </c>
      <c r="AR58" s="52" t="str">
        <f>_xlfn.IFNA(VLOOKUP($AK58,Tipologia!$A$36:$B$40,2,FALSE),"")</f>
        <v/>
      </c>
      <c r="AS58" s="52" t="str">
        <f>_xlfn.IFNA(VLOOKUP(AL58,Tipologia!$A$44:$B$51,2,0),"")</f>
        <v/>
      </c>
      <c r="AT58" s="52" t="str">
        <f t="shared" si="5"/>
        <v xml:space="preserve">  </v>
      </c>
      <c r="AU58" s="52" t="str">
        <f t="shared" si="6"/>
        <v/>
      </c>
      <c r="AV58" s="52" t="str">
        <f t="shared" si="7"/>
        <v/>
      </c>
      <c r="AW58" s="102" t="str">
        <f t="shared" si="8"/>
        <v/>
      </c>
      <c r="AX58" s="53" t="str">
        <f>_xlfn.IFNA(VLOOKUP(AF58,Tipologia!$B$3:$H$17,4,FALSE),"")</f>
        <v/>
      </c>
      <c r="AY58" s="53" t="str">
        <f t="shared" si="9"/>
        <v/>
      </c>
      <c r="AZ58" s="54" t="str">
        <f>_xlfn.IFNA(VLOOKUP(AF58,Tipologia!$B$3:$H$17,3,FALSE),"")</f>
        <v/>
      </c>
      <c r="BA58" s="54" t="str">
        <f>IFERROR(VLOOKUP(AF58,Tipologia!$B$3:$H$17,5,FALSE),"")</f>
        <v/>
      </c>
      <c r="BB58" s="54" t="str">
        <f>IFERROR(VLOOKUP(AF58,Tipologia!$B$3:$H$17,6,0),"")</f>
        <v/>
      </c>
      <c r="BC58" s="60"/>
      <c r="BD58" s="112"/>
      <c r="BE58" s="60"/>
      <c r="BF58" s="55"/>
      <c r="BG58" s="55"/>
      <c r="BH58" s="131"/>
    </row>
    <row r="59" spans="1:60" ht="90" customHeight="1" x14ac:dyDescent="0.3">
      <c r="A59" s="53" t="str">
        <f t="shared" si="10"/>
        <v/>
      </c>
      <c r="B59" s="50"/>
      <c r="C59" s="50"/>
      <c r="D59" s="50"/>
      <c r="E59" s="50"/>
      <c r="F59" s="50"/>
      <c r="G59" s="60"/>
      <c r="H59" s="111"/>
      <c r="I59" s="111"/>
      <c r="J59" s="60"/>
      <c r="K59" s="60"/>
      <c r="L59" s="60"/>
      <c r="M59" s="60"/>
      <c r="N59" s="60"/>
      <c r="O59" s="60"/>
      <c r="P59" s="126"/>
      <c r="Q59" s="134"/>
      <c r="R59" s="112"/>
      <c r="S59" s="60"/>
      <c r="T59" s="60"/>
      <c r="U59" s="60"/>
      <c r="V59" s="112"/>
      <c r="W59" s="112"/>
      <c r="X59" s="60"/>
      <c r="Y59" s="60"/>
      <c r="Z59" s="60"/>
      <c r="AA59" s="60"/>
      <c r="AB59" s="60"/>
      <c r="AC59" s="60"/>
      <c r="AD59" s="60"/>
      <c r="AE59" s="50"/>
      <c r="AF59" s="50"/>
      <c r="AG59" s="50"/>
      <c r="AH59" s="103" t="str">
        <f t="shared" si="0"/>
        <v xml:space="preserve">  </v>
      </c>
      <c r="AI59" s="97"/>
      <c r="AJ59" s="103" t="str">
        <f t="shared" si="1"/>
        <v/>
      </c>
      <c r="AK59" s="50"/>
      <c r="AL59" s="51"/>
      <c r="AM59" s="103" t="str">
        <f t="shared" si="2"/>
        <v/>
      </c>
      <c r="AN59" s="52" t="str">
        <f>_xlfn.IFNA(VLOOKUP($AF59,Tipologia!$B$3:$H$17,2,FALSE),"")</f>
        <v/>
      </c>
      <c r="AO59" s="52" t="str">
        <f t="shared" si="3"/>
        <v/>
      </c>
      <c r="AP59" s="52" t="str">
        <f>_xlfn.IFNA(VLOOKUP(AG59,Tipologia!$A$20:$C$24,3,0),"")</f>
        <v/>
      </c>
      <c r="AQ59" s="52" t="str">
        <f t="shared" si="4"/>
        <v/>
      </c>
      <c r="AR59" s="52" t="str">
        <f>_xlfn.IFNA(VLOOKUP($AK59,Tipologia!$A$36:$B$40,2,FALSE),"")</f>
        <v/>
      </c>
      <c r="AS59" s="52" t="str">
        <f>_xlfn.IFNA(VLOOKUP(AL59,Tipologia!$A$44:$B$51,2,0),"")</f>
        <v/>
      </c>
      <c r="AT59" s="52" t="str">
        <f t="shared" si="5"/>
        <v xml:space="preserve">  </v>
      </c>
      <c r="AU59" s="52" t="str">
        <f t="shared" si="6"/>
        <v/>
      </c>
      <c r="AV59" s="52" t="str">
        <f t="shared" si="7"/>
        <v/>
      </c>
      <c r="AW59" s="102" t="str">
        <f t="shared" si="8"/>
        <v/>
      </c>
      <c r="AX59" s="53" t="str">
        <f>_xlfn.IFNA(VLOOKUP(AF59,Tipologia!$B$3:$H$17,4,FALSE),"")</f>
        <v/>
      </c>
      <c r="AY59" s="53" t="str">
        <f t="shared" si="9"/>
        <v/>
      </c>
      <c r="AZ59" s="54" t="str">
        <f>_xlfn.IFNA(VLOOKUP(AF59,Tipologia!$B$3:$H$17,3,FALSE),"")</f>
        <v/>
      </c>
      <c r="BA59" s="54" t="str">
        <f>IFERROR(VLOOKUP(AF59,Tipologia!$B$3:$H$17,5,FALSE),"")</f>
        <v/>
      </c>
      <c r="BB59" s="54" t="str">
        <f>IFERROR(VLOOKUP(AF59,Tipologia!$B$3:$H$17,6,0),"")</f>
        <v/>
      </c>
      <c r="BC59" s="60"/>
      <c r="BD59" s="112"/>
      <c r="BE59" s="60"/>
      <c r="BF59" s="55"/>
      <c r="BG59" s="55"/>
      <c r="BH59" s="131"/>
    </row>
    <row r="60" spans="1:60" ht="90" customHeight="1" x14ac:dyDescent="0.3">
      <c r="A60" s="53" t="str">
        <f t="shared" si="10"/>
        <v/>
      </c>
      <c r="B60" s="50"/>
      <c r="C60" s="50"/>
      <c r="D60" s="50"/>
      <c r="E60" s="50"/>
      <c r="F60" s="50"/>
      <c r="G60" s="60"/>
      <c r="H60" s="111"/>
      <c r="I60" s="111"/>
      <c r="J60" s="60"/>
      <c r="K60" s="60"/>
      <c r="L60" s="60"/>
      <c r="M60" s="60"/>
      <c r="N60" s="60"/>
      <c r="O60" s="60"/>
      <c r="P60" s="126"/>
      <c r="Q60" s="134"/>
      <c r="R60" s="112"/>
      <c r="S60" s="60"/>
      <c r="T60" s="60"/>
      <c r="U60" s="60"/>
      <c r="V60" s="112"/>
      <c r="W60" s="112"/>
      <c r="X60" s="60"/>
      <c r="Y60" s="60"/>
      <c r="Z60" s="60"/>
      <c r="AA60" s="60"/>
      <c r="AB60" s="60"/>
      <c r="AC60" s="60"/>
      <c r="AD60" s="60"/>
      <c r="AE60" s="50"/>
      <c r="AF60" s="50"/>
      <c r="AG60" s="50"/>
      <c r="AH60" s="103" t="str">
        <f t="shared" si="0"/>
        <v xml:space="preserve">  </v>
      </c>
      <c r="AI60" s="97"/>
      <c r="AJ60" s="103" t="str">
        <f t="shared" si="1"/>
        <v/>
      </c>
      <c r="AK60" s="50"/>
      <c r="AL60" s="51"/>
      <c r="AM60" s="103" t="str">
        <f t="shared" si="2"/>
        <v/>
      </c>
      <c r="AN60" s="52" t="str">
        <f>_xlfn.IFNA(VLOOKUP($AF60,Tipologia!$B$3:$H$17,2,FALSE),"")</f>
        <v/>
      </c>
      <c r="AO60" s="52" t="str">
        <f t="shared" si="3"/>
        <v/>
      </c>
      <c r="AP60" s="52" t="str">
        <f>_xlfn.IFNA(VLOOKUP(AG60,Tipologia!$A$20:$C$24,3,0),"")</f>
        <v/>
      </c>
      <c r="AQ60" s="52" t="str">
        <f t="shared" si="4"/>
        <v/>
      </c>
      <c r="AR60" s="52" t="str">
        <f>_xlfn.IFNA(VLOOKUP($AK60,Tipologia!$A$36:$B$40,2,FALSE),"")</f>
        <v/>
      </c>
      <c r="AS60" s="52" t="str">
        <f>_xlfn.IFNA(VLOOKUP(AL60,Tipologia!$A$44:$B$51,2,0),"")</f>
        <v/>
      </c>
      <c r="AT60" s="52" t="str">
        <f t="shared" si="5"/>
        <v xml:space="preserve">  </v>
      </c>
      <c r="AU60" s="52" t="str">
        <f t="shared" si="6"/>
        <v/>
      </c>
      <c r="AV60" s="52" t="str">
        <f t="shared" si="7"/>
        <v/>
      </c>
      <c r="AW60" s="102" t="str">
        <f t="shared" si="8"/>
        <v/>
      </c>
      <c r="AX60" s="53" t="str">
        <f>_xlfn.IFNA(VLOOKUP(AF60,Tipologia!$B$3:$H$17,4,FALSE),"")</f>
        <v/>
      </c>
      <c r="AY60" s="53" t="str">
        <f t="shared" si="9"/>
        <v/>
      </c>
      <c r="AZ60" s="54" t="str">
        <f>_xlfn.IFNA(VLOOKUP(AF60,Tipologia!$B$3:$H$17,3,FALSE),"")</f>
        <v/>
      </c>
      <c r="BA60" s="54" t="str">
        <f>IFERROR(VLOOKUP(AF60,Tipologia!$B$3:$H$17,5,FALSE),"")</f>
        <v/>
      </c>
      <c r="BB60" s="54" t="str">
        <f>IFERROR(VLOOKUP(AF60,Tipologia!$B$3:$H$17,6,0),"")</f>
        <v/>
      </c>
      <c r="BC60" s="60"/>
      <c r="BD60" s="112"/>
      <c r="BE60" s="60"/>
      <c r="BF60" s="55"/>
      <c r="BG60" s="55"/>
      <c r="BH60" s="131"/>
    </row>
    <row r="61" spans="1:60" ht="90" customHeight="1" x14ac:dyDescent="0.3">
      <c r="A61" s="53" t="str">
        <f t="shared" si="10"/>
        <v/>
      </c>
      <c r="B61" s="50"/>
      <c r="C61" s="50"/>
      <c r="D61" s="50"/>
      <c r="E61" s="50"/>
      <c r="F61" s="50"/>
      <c r="G61" s="60"/>
      <c r="H61" s="111"/>
      <c r="I61" s="111"/>
      <c r="J61" s="60"/>
      <c r="K61" s="60"/>
      <c r="L61" s="60"/>
      <c r="M61" s="60"/>
      <c r="N61" s="60"/>
      <c r="O61" s="60"/>
      <c r="P61" s="126"/>
      <c r="Q61" s="134"/>
      <c r="R61" s="112"/>
      <c r="S61" s="60"/>
      <c r="T61" s="60"/>
      <c r="U61" s="60"/>
      <c r="V61" s="112"/>
      <c r="W61" s="112"/>
      <c r="X61" s="60"/>
      <c r="Y61" s="60"/>
      <c r="Z61" s="60"/>
      <c r="AA61" s="60"/>
      <c r="AB61" s="60"/>
      <c r="AC61" s="60"/>
      <c r="AD61" s="60"/>
      <c r="AE61" s="50"/>
      <c r="AF61" s="50"/>
      <c r="AG61" s="50"/>
      <c r="AH61" s="103" t="str">
        <f t="shared" si="0"/>
        <v xml:space="preserve">  </v>
      </c>
      <c r="AI61" s="97"/>
      <c r="AJ61" s="103" t="str">
        <f t="shared" si="1"/>
        <v/>
      </c>
      <c r="AK61" s="50"/>
      <c r="AL61" s="51"/>
      <c r="AM61" s="103" t="str">
        <f t="shared" si="2"/>
        <v/>
      </c>
      <c r="AN61" s="52" t="str">
        <f>_xlfn.IFNA(VLOOKUP($AF61,Tipologia!$B$3:$H$17,2,FALSE),"")</f>
        <v/>
      </c>
      <c r="AO61" s="52" t="str">
        <f t="shared" si="3"/>
        <v/>
      </c>
      <c r="AP61" s="52" t="str">
        <f>_xlfn.IFNA(VLOOKUP(AG61,Tipologia!$A$20:$C$24,3,0),"")</f>
        <v/>
      </c>
      <c r="AQ61" s="52" t="str">
        <f t="shared" si="4"/>
        <v/>
      </c>
      <c r="AR61" s="52" t="str">
        <f>_xlfn.IFNA(VLOOKUP($AK61,Tipologia!$A$36:$B$40,2,FALSE),"")</f>
        <v/>
      </c>
      <c r="AS61" s="52" t="str">
        <f>_xlfn.IFNA(VLOOKUP(AL61,Tipologia!$A$44:$B$51,2,0),"")</f>
        <v/>
      </c>
      <c r="AT61" s="52" t="str">
        <f t="shared" si="5"/>
        <v xml:space="preserve">  </v>
      </c>
      <c r="AU61" s="52" t="str">
        <f t="shared" si="6"/>
        <v/>
      </c>
      <c r="AV61" s="52" t="str">
        <f t="shared" si="7"/>
        <v/>
      </c>
      <c r="AW61" s="102" t="str">
        <f t="shared" si="8"/>
        <v/>
      </c>
      <c r="AX61" s="53" t="str">
        <f>_xlfn.IFNA(VLOOKUP(AF61,Tipologia!$B$3:$H$17,4,FALSE),"")</f>
        <v/>
      </c>
      <c r="AY61" s="53" t="str">
        <f t="shared" si="9"/>
        <v/>
      </c>
      <c r="AZ61" s="54" t="str">
        <f>_xlfn.IFNA(VLOOKUP(AF61,Tipologia!$B$3:$H$17,3,FALSE),"")</f>
        <v/>
      </c>
      <c r="BA61" s="54" t="str">
        <f>IFERROR(VLOOKUP(AF61,Tipologia!$B$3:$H$17,5,FALSE),"")</f>
        <v/>
      </c>
      <c r="BB61" s="54" t="str">
        <f>IFERROR(VLOOKUP(AF61,Tipologia!$B$3:$H$17,6,0),"")</f>
        <v/>
      </c>
      <c r="BC61" s="60"/>
      <c r="BD61" s="112"/>
      <c r="BE61" s="60"/>
      <c r="BF61" s="55"/>
      <c r="BG61" s="55"/>
      <c r="BH61" s="131"/>
    </row>
    <row r="62" spans="1:60" ht="90" customHeight="1" x14ac:dyDescent="0.3">
      <c r="A62" s="53" t="str">
        <f t="shared" si="10"/>
        <v/>
      </c>
      <c r="B62" s="50"/>
      <c r="C62" s="50"/>
      <c r="D62" s="50"/>
      <c r="E62" s="50"/>
      <c r="F62" s="50"/>
      <c r="G62" s="60"/>
      <c r="H62" s="111"/>
      <c r="I62" s="111"/>
      <c r="J62" s="60"/>
      <c r="K62" s="60"/>
      <c r="L62" s="60"/>
      <c r="M62" s="60"/>
      <c r="N62" s="60"/>
      <c r="O62" s="60"/>
      <c r="P62" s="126"/>
      <c r="Q62" s="134"/>
      <c r="R62" s="112"/>
      <c r="S62" s="60"/>
      <c r="T62" s="60"/>
      <c r="U62" s="60"/>
      <c r="V62" s="112"/>
      <c r="W62" s="112"/>
      <c r="X62" s="60"/>
      <c r="Y62" s="60"/>
      <c r="Z62" s="60"/>
      <c r="AA62" s="60"/>
      <c r="AB62" s="60"/>
      <c r="AC62" s="60"/>
      <c r="AD62" s="60"/>
      <c r="AE62" s="50"/>
      <c r="AF62" s="50"/>
      <c r="AG62" s="50"/>
      <c r="AH62" s="103" t="str">
        <f t="shared" si="0"/>
        <v xml:space="preserve">  </v>
      </c>
      <c r="AI62" s="97"/>
      <c r="AJ62" s="103" t="str">
        <f t="shared" si="1"/>
        <v/>
      </c>
      <c r="AK62" s="50"/>
      <c r="AL62" s="51"/>
      <c r="AM62" s="103" t="str">
        <f t="shared" si="2"/>
        <v/>
      </c>
      <c r="AN62" s="52" t="str">
        <f>_xlfn.IFNA(VLOOKUP($AF62,Tipologia!$B$3:$H$17,2,FALSE),"")</f>
        <v/>
      </c>
      <c r="AO62" s="52" t="str">
        <f t="shared" si="3"/>
        <v/>
      </c>
      <c r="AP62" s="52" t="str">
        <f>_xlfn.IFNA(VLOOKUP(AG62,Tipologia!$A$20:$C$24,3,0),"")</f>
        <v/>
      </c>
      <c r="AQ62" s="52" t="str">
        <f t="shared" si="4"/>
        <v/>
      </c>
      <c r="AR62" s="52" t="str">
        <f>_xlfn.IFNA(VLOOKUP($AK62,Tipologia!$A$36:$B$40,2,FALSE),"")</f>
        <v/>
      </c>
      <c r="AS62" s="52" t="str">
        <f>_xlfn.IFNA(VLOOKUP(AL62,Tipologia!$A$44:$B$51,2,0),"")</f>
        <v/>
      </c>
      <c r="AT62" s="52" t="str">
        <f t="shared" si="5"/>
        <v xml:space="preserve">  </v>
      </c>
      <c r="AU62" s="52" t="str">
        <f t="shared" si="6"/>
        <v/>
      </c>
      <c r="AV62" s="52" t="str">
        <f t="shared" si="7"/>
        <v/>
      </c>
      <c r="AW62" s="102" t="str">
        <f t="shared" si="8"/>
        <v/>
      </c>
      <c r="AX62" s="53" t="str">
        <f>_xlfn.IFNA(VLOOKUP(AF62,Tipologia!$B$3:$H$17,4,FALSE),"")</f>
        <v/>
      </c>
      <c r="AY62" s="53" t="str">
        <f t="shared" si="9"/>
        <v/>
      </c>
      <c r="AZ62" s="54" t="str">
        <f>_xlfn.IFNA(VLOOKUP(AF62,Tipologia!$B$3:$H$17,3,FALSE),"")</f>
        <v/>
      </c>
      <c r="BA62" s="54" t="str">
        <f>IFERROR(VLOOKUP(AF62,Tipologia!$B$3:$H$17,5,FALSE),"")</f>
        <v/>
      </c>
      <c r="BB62" s="54" t="str">
        <f>IFERROR(VLOOKUP(AF62,Tipologia!$B$3:$H$17,6,0),"")</f>
        <v/>
      </c>
      <c r="BC62" s="60"/>
      <c r="BD62" s="112"/>
      <c r="BE62" s="60"/>
      <c r="BF62" s="55"/>
      <c r="BG62" s="55"/>
      <c r="BH62" s="131"/>
    </row>
    <row r="63" spans="1:60" ht="90" customHeight="1" x14ac:dyDescent="0.3">
      <c r="A63" s="53" t="str">
        <f t="shared" si="10"/>
        <v/>
      </c>
      <c r="B63" s="50"/>
      <c r="C63" s="50"/>
      <c r="D63" s="50"/>
      <c r="E63" s="50"/>
      <c r="F63" s="50"/>
      <c r="G63" s="60"/>
      <c r="H63" s="111"/>
      <c r="I63" s="111"/>
      <c r="J63" s="60"/>
      <c r="K63" s="60"/>
      <c r="L63" s="60"/>
      <c r="M63" s="60"/>
      <c r="N63" s="60"/>
      <c r="O63" s="60"/>
      <c r="P63" s="126"/>
      <c r="Q63" s="134"/>
      <c r="R63" s="112"/>
      <c r="S63" s="60"/>
      <c r="T63" s="60"/>
      <c r="U63" s="60"/>
      <c r="V63" s="112"/>
      <c r="W63" s="112"/>
      <c r="X63" s="60"/>
      <c r="Y63" s="60"/>
      <c r="Z63" s="60"/>
      <c r="AA63" s="60"/>
      <c r="AB63" s="60"/>
      <c r="AC63" s="60"/>
      <c r="AD63" s="60"/>
      <c r="AE63" s="50"/>
      <c r="AF63" s="50"/>
      <c r="AG63" s="50"/>
      <c r="AH63" s="103" t="str">
        <f t="shared" si="0"/>
        <v xml:space="preserve">  </v>
      </c>
      <c r="AI63" s="97"/>
      <c r="AJ63" s="103" t="str">
        <f t="shared" si="1"/>
        <v/>
      </c>
      <c r="AK63" s="50"/>
      <c r="AL63" s="51"/>
      <c r="AM63" s="103" t="str">
        <f t="shared" si="2"/>
        <v/>
      </c>
      <c r="AN63" s="52" t="str">
        <f>_xlfn.IFNA(VLOOKUP($AF63,Tipologia!$B$3:$H$17,2,FALSE),"")</f>
        <v/>
      </c>
      <c r="AO63" s="52" t="str">
        <f t="shared" si="3"/>
        <v/>
      </c>
      <c r="AP63" s="52" t="str">
        <f>_xlfn.IFNA(VLOOKUP(AG63,Tipologia!$A$20:$C$24,3,0),"")</f>
        <v/>
      </c>
      <c r="AQ63" s="52" t="str">
        <f t="shared" si="4"/>
        <v/>
      </c>
      <c r="AR63" s="52" t="str">
        <f>_xlfn.IFNA(VLOOKUP($AK63,Tipologia!$A$36:$B$40,2,FALSE),"")</f>
        <v/>
      </c>
      <c r="AS63" s="52" t="str">
        <f>_xlfn.IFNA(VLOOKUP(AL63,Tipologia!$A$44:$B$51,2,0),"")</f>
        <v/>
      </c>
      <c r="AT63" s="52" t="str">
        <f t="shared" si="5"/>
        <v xml:space="preserve">  </v>
      </c>
      <c r="AU63" s="52" t="str">
        <f t="shared" si="6"/>
        <v/>
      </c>
      <c r="AV63" s="52" t="str">
        <f t="shared" si="7"/>
        <v/>
      </c>
      <c r="AW63" s="102" t="str">
        <f t="shared" si="8"/>
        <v/>
      </c>
      <c r="AX63" s="53" t="str">
        <f>_xlfn.IFNA(VLOOKUP(AF63,Tipologia!$B$3:$H$17,4,FALSE),"")</f>
        <v/>
      </c>
      <c r="AY63" s="53" t="str">
        <f t="shared" si="9"/>
        <v/>
      </c>
      <c r="AZ63" s="54" t="str">
        <f>_xlfn.IFNA(VLOOKUP(AF63,Tipologia!$B$3:$H$17,3,FALSE),"")</f>
        <v/>
      </c>
      <c r="BA63" s="54" t="str">
        <f>IFERROR(VLOOKUP(AF63,Tipologia!$B$3:$H$17,5,FALSE),"")</f>
        <v/>
      </c>
      <c r="BB63" s="54" t="str">
        <f>IFERROR(VLOOKUP(AF63,Tipologia!$B$3:$H$17,6,0),"")</f>
        <v/>
      </c>
      <c r="BC63" s="60"/>
      <c r="BD63" s="112"/>
      <c r="BE63" s="60"/>
      <c r="BF63" s="55"/>
      <c r="BG63" s="55"/>
      <c r="BH63" s="131"/>
    </row>
    <row r="64" spans="1:60" ht="90" customHeight="1" x14ac:dyDescent="0.3">
      <c r="A64" s="53" t="str">
        <f t="shared" si="10"/>
        <v/>
      </c>
      <c r="B64" s="50"/>
      <c r="C64" s="50"/>
      <c r="D64" s="50"/>
      <c r="E64" s="50"/>
      <c r="F64" s="50"/>
      <c r="G64" s="60"/>
      <c r="H64" s="111"/>
      <c r="I64" s="111"/>
      <c r="J64" s="60"/>
      <c r="K64" s="60"/>
      <c r="L64" s="60"/>
      <c r="M64" s="60"/>
      <c r="N64" s="60"/>
      <c r="O64" s="60"/>
      <c r="P64" s="126"/>
      <c r="Q64" s="134"/>
      <c r="R64" s="112"/>
      <c r="S64" s="60"/>
      <c r="T64" s="60"/>
      <c r="U64" s="60"/>
      <c r="V64" s="112"/>
      <c r="W64" s="112"/>
      <c r="X64" s="60"/>
      <c r="Y64" s="60"/>
      <c r="Z64" s="60"/>
      <c r="AA64" s="60"/>
      <c r="AB64" s="60"/>
      <c r="AC64" s="60"/>
      <c r="AD64" s="60"/>
      <c r="AE64" s="50"/>
      <c r="AF64" s="50"/>
      <c r="AG64" s="50"/>
      <c r="AH64" s="103" t="str">
        <f t="shared" si="0"/>
        <v xml:space="preserve">  </v>
      </c>
      <c r="AI64" s="97"/>
      <c r="AJ64" s="103" t="str">
        <f t="shared" si="1"/>
        <v/>
      </c>
      <c r="AK64" s="50"/>
      <c r="AL64" s="51"/>
      <c r="AM64" s="103" t="str">
        <f t="shared" si="2"/>
        <v/>
      </c>
      <c r="AN64" s="52" t="str">
        <f>_xlfn.IFNA(VLOOKUP($AF64,Tipologia!$B$3:$H$17,2,FALSE),"")</f>
        <v/>
      </c>
      <c r="AO64" s="52" t="str">
        <f t="shared" si="3"/>
        <v/>
      </c>
      <c r="AP64" s="52" t="str">
        <f>_xlfn.IFNA(VLOOKUP(AG64,Tipologia!$A$20:$C$24,3,0),"")</f>
        <v/>
      </c>
      <c r="AQ64" s="52" t="str">
        <f t="shared" si="4"/>
        <v/>
      </c>
      <c r="AR64" s="52" t="str">
        <f>_xlfn.IFNA(VLOOKUP($AK64,Tipologia!$A$36:$B$40,2,FALSE),"")</f>
        <v/>
      </c>
      <c r="AS64" s="52" t="str">
        <f>_xlfn.IFNA(VLOOKUP(AL64,Tipologia!$A$44:$B$51,2,0),"")</f>
        <v/>
      </c>
      <c r="AT64" s="52" t="str">
        <f t="shared" si="5"/>
        <v xml:space="preserve">  </v>
      </c>
      <c r="AU64" s="52" t="str">
        <f t="shared" si="6"/>
        <v/>
      </c>
      <c r="AV64" s="52" t="str">
        <f t="shared" si="7"/>
        <v/>
      </c>
      <c r="AW64" s="102" t="str">
        <f t="shared" si="8"/>
        <v/>
      </c>
      <c r="AX64" s="53" t="str">
        <f>_xlfn.IFNA(VLOOKUP(AF64,Tipologia!$B$3:$H$17,4,FALSE),"")</f>
        <v/>
      </c>
      <c r="AY64" s="53" t="str">
        <f t="shared" si="9"/>
        <v/>
      </c>
      <c r="AZ64" s="54" t="str">
        <f>_xlfn.IFNA(VLOOKUP(AF64,Tipologia!$B$3:$H$17,3,FALSE),"")</f>
        <v/>
      </c>
      <c r="BA64" s="54" t="str">
        <f>IFERROR(VLOOKUP(AF64,Tipologia!$B$3:$H$17,5,FALSE),"")</f>
        <v/>
      </c>
      <c r="BB64" s="54" t="str">
        <f>IFERROR(VLOOKUP(AF64,Tipologia!$B$3:$H$17,6,0),"")</f>
        <v/>
      </c>
      <c r="BC64" s="60"/>
      <c r="BD64" s="112"/>
      <c r="BE64" s="60"/>
      <c r="BF64" s="55"/>
      <c r="BG64" s="55"/>
      <c r="BH64" s="131"/>
    </row>
    <row r="65" spans="1:60" ht="90" customHeight="1" x14ac:dyDescent="0.3">
      <c r="A65" s="53" t="str">
        <f t="shared" si="10"/>
        <v/>
      </c>
      <c r="B65" s="50"/>
      <c r="C65" s="50"/>
      <c r="D65" s="50"/>
      <c r="E65" s="50"/>
      <c r="F65" s="50"/>
      <c r="G65" s="60"/>
      <c r="H65" s="111"/>
      <c r="I65" s="111"/>
      <c r="J65" s="60"/>
      <c r="K65" s="60"/>
      <c r="L65" s="60"/>
      <c r="M65" s="60"/>
      <c r="N65" s="60"/>
      <c r="O65" s="60"/>
      <c r="P65" s="126"/>
      <c r="Q65" s="134"/>
      <c r="R65" s="112"/>
      <c r="S65" s="60"/>
      <c r="T65" s="60"/>
      <c r="U65" s="60"/>
      <c r="V65" s="112"/>
      <c r="W65" s="112"/>
      <c r="X65" s="60"/>
      <c r="Y65" s="60"/>
      <c r="Z65" s="60"/>
      <c r="AA65" s="60"/>
      <c r="AB65" s="60"/>
      <c r="AC65" s="60"/>
      <c r="AD65" s="60"/>
      <c r="AE65" s="50"/>
      <c r="AF65" s="50"/>
      <c r="AG65" s="50"/>
      <c r="AH65" s="103" t="str">
        <f t="shared" si="0"/>
        <v xml:space="preserve">  </v>
      </c>
      <c r="AI65" s="97"/>
      <c r="AJ65" s="103" t="str">
        <f t="shared" si="1"/>
        <v/>
      </c>
      <c r="AK65" s="50"/>
      <c r="AL65" s="51"/>
      <c r="AM65" s="103" t="str">
        <f t="shared" si="2"/>
        <v/>
      </c>
      <c r="AN65" s="52" t="str">
        <f>_xlfn.IFNA(VLOOKUP($AF65,Tipologia!$B$3:$H$17,2,FALSE),"")</f>
        <v/>
      </c>
      <c r="AO65" s="52" t="str">
        <f t="shared" si="3"/>
        <v/>
      </c>
      <c r="AP65" s="52" t="str">
        <f>_xlfn.IFNA(VLOOKUP(AG65,Tipologia!$A$20:$C$24,3,0),"")</f>
        <v/>
      </c>
      <c r="AQ65" s="52" t="str">
        <f t="shared" si="4"/>
        <v/>
      </c>
      <c r="AR65" s="52" t="str">
        <f>_xlfn.IFNA(VLOOKUP($AK65,Tipologia!$A$36:$B$40,2,FALSE),"")</f>
        <v/>
      </c>
      <c r="AS65" s="52" t="str">
        <f>_xlfn.IFNA(VLOOKUP(AL65,Tipologia!$A$44:$B$51,2,0),"")</f>
        <v/>
      </c>
      <c r="AT65" s="52" t="str">
        <f t="shared" si="5"/>
        <v xml:space="preserve">  </v>
      </c>
      <c r="AU65" s="52" t="str">
        <f t="shared" si="6"/>
        <v/>
      </c>
      <c r="AV65" s="52" t="str">
        <f t="shared" si="7"/>
        <v/>
      </c>
      <c r="AW65" s="102" t="str">
        <f t="shared" si="8"/>
        <v/>
      </c>
      <c r="AX65" s="53" t="str">
        <f>_xlfn.IFNA(VLOOKUP(AF65,Tipologia!$B$3:$H$17,4,FALSE),"")</f>
        <v/>
      </c>
      <c r="AY65" s="53" t="str">
        <f t="shared" si="9"/>
        <v/>
      </c>
      <c r="AZ65" s="54" t="str">
        <f>_xlfn.IFNA(VLOOKUP(AF65,Tipologia!$B$3:$H$17,3,FALSE),"")</f>
        <v/>
      </c>
      <c r="BA65" s="54" t="str">
        <f>IFERROR(VLOOKUP(AF65,Tipologia!$B$3:$H$17,5,FALSE),"")</f>
        <v/>
      </c>
      <c r="BB65" s="54" t="str">
        <f>IFERROR(VLOOKUP(AF65,Tipologia!$B$3:$H$17,6,0),"")</f>
        <v/>
      </c>
      <c r="BC65" s="60"/>
      <c r="BD65" s="112"/>
      <c r="BE65" s="60"/>
      <c r="BF65" s="55"/>
      <c r="BG65" s="55"/>
      <c r="BH65" s="131"/>
    </row>
    <row r="66" spans="1:60" ht="90" customHeight="1" x14ac:dyDescent="0.3">
      <c r="A66" s="53" t="str">
        <f t="shared" si="10"/>
        <v/>
      </c>
      <c r="B66" s="50"/>
      <c r="C66" s="50"/>
      <c r="D66" s="50"/>
      <c r="E66" s="50"/>
      <c r="F66" s="50"/>
      <c r="G66" s="60"/>
      <c r="H66" s="111"/>
      <c r="I66" s="111"/>
      <c r="J66" s="60"/>
      <c r="K66" s="60"/>
      <c r="L66" s="60"/>
      <c r="M66" s="60"/>
      <c r="N66" s="60"/>
      <c r="O66" s="60"/>
      <c r="P66" s="126"/>
      <c r="Q66" s="134"/>
      <c r="R66" s="112"/>
      <c r="S66" s="60"/>
      <c r="T66" s="60"/>
      <c r="U66" s="60"/>
      <c r="V66" s="112"/>
      <c r="W66" s="112"/>
      <c r="X66" s="60"/>
      <c r="Y66" s="60"/>
      <c r="Z66" s="60"/>
      <c r="AA66" s="60"/>
      <c r="AB66" s="60"/>
      <c r="AC66" s="60"/>
      <c r="AD66" s="60"/>
      <c r="AE66" s="50"/>
      <c r="AF66" s="50"/>
      <c r="AG66" s="50"/>
      <c r="AH66" s="103" t="str">
        <f t="shared" si="0"/>
        <v xml:space="preserve">  </v>
      </c>
      <c r="AI66" s="97"/>
      <c r="AJ66" s="103" t="str">
        <f t="shared" si="1"/>
        <v/>
      </c>
      <c r="AK66" s="50"/>
      <c r="AL66" s="51"/>
      <c r="AM66" s="103" t="str">
        <f t="shared" si="2"/>
        <v/>
      </c>
      <c r="AN66" s="52" t="str">
        <f>_xlfn.IFNA(VLOOKUP($AF66,Tipologia!$B$3:$H$17,2,FALSE),"")</f>
        <v/>
      </c>
      <c r="AO66" s="52" t="str">
        <f t="shared" si="3"/>
        <v/>
      </c>
      <c r="AP66" s="52" t="str">
        <f>_xlfn.IFNA(VLOOKUP(AG66,Tipologia!$A$20:$C$24,3,0),"")</f>
        <v/>
      </c>
      <c r="AQ66" s="52" t="str">
        <f t="shared" si="4"/>
        <v/>
      </c>
      <c r="AR66" s="52" t="str">
        <f>_xlfn.IFNA(VLOOKUP($AK66,Tipologia!$A$36:$B$40,2,FALSE),"")</f>
        <v/>
      </c>
      <c r="AS66" s="52" t="str">
        <f>_xlfn.IFNA(VLOOKUP(AL66,Tipologia!$A$44:$B$51,2,0),"")</f>
        <v/>
      </c>
      <c r="AT66" s="52" t="str">
        <f t="shared" si="5"/>
        <v xml:space="preserve">  </v>
      </c>
      <c r="AU66" s="52" t="str">
        <f t="shared" si="6"/>
        <v/>
      </c>
      <c r="AV66" s="52" t="str">
        <f t="shared" si="7"/>
        <v/>
      </c>
      <c r="AW66" s="102" t="str">
        <f t="shared" si="8"/>
        <v/>
      </c>
      <c r="AX66" s="53" t="str">
        <f>_xlfn.IFNA(VLOOKUP(AF66,Tipologia!$B$3:$H$17,4,FALSE),"")</f>
        <v/>
      </c>
      <c r="AY66" s="53" t="str">
        <f t="shared" si="9"/>
        <v/>
      </c>
      <c r="AZ66" s="54" t="str">
        <f>_xlfn.IFNA(VLOOKUP(AF66,Tipologia!$B$3:$H$17,3,FALSE),"")</f>
        <v/>
      </c>
      <c r="BA66" s="54" t="str">
        <f>IFERROR(VLOOKUP(AF66,Tipologia!$B$3:$H$17,5,FALSE),"")</f>
        <v/>
      </c>
      <c r="BB66" s="54" t="str">
        <f>IFERROR(VLOOKUP(AF66,Tipologia!$B$3:$H$17,6,0),"")</f>
        <v/>
      </c>
      <c r="BC66" s="60"/>
      <c r="BD66" s="112"/>
      <c r="BE66" s="60"/>
      <c r="BF66" s="55"/>
      <c r="BG66" s="55"/>
      <c r="BH66" s="131"/>
    </row>
    <row r="67" spans="1:60" ht="90" customHeight="1" x14ac:dyDescent="0.3">
      <c r="A67" s="53" t="str">
        <f t="shared" si="10"/>
        <v/>
      </c>
      <c r="B67" s="50"/>
      <c r="C67" s="50"/>
      <c r="D67" s="50"/>
      <c r="E67" s="50"/>
      <c r="F67" s="50"/>
      <c r="G67" s="60"/>
      <c r="H67" s="111"/>
      <c r="I67" s="111"/>
      <c r="J67" s="60"/>
      <c r="K67" s="60"/>
      <c r="L67" s="60"/>
      <c r="M67" s="60"/>
      <c r="N67" s="60"/>
      <c r="O67" s="60"/>
      <c r="P67" s="126"/>
      <c r="Q67" s="134"/>
      <c r="R67" s="112"/>
      <c r="S67" s="60"/>
      <c r="T67" s="60"/>
      <c r="U67" s="60"/>
      <c r="V67" s="112"/>
      <c r="W67" s="112"/>
      <c r="X67" s="60"/>
      <c r="Y67" s="60"/>
      <c r="Z67" s="60"/>
      <c r="AA67" s="60"/>
      <c r="AB67" s="60"/>
      <c r="AC67" s="60"/>
      <c r="AD67" s="60"/>
      <c r="AE67" s="50"/>
      <c r="AF67" s="50"/>
      <c r="AG67" s="50"/>
      <c r="AH67" s="103" t="str">
        <f t="shared" si="0"/>
        <v xml:space="preserve">  </v>
      </c>
      <c r="AI67" s="97"/>
      <c r="AJ67" s="103" t="str">
        <f t="shared" si="1"/>
        <v/>
      </c>
      <c r="AK67" s="50"/>
      <c r="AL67" s="51"/>
      <c r="AM67" s="103" t="str">
        <f t="shared" si="2"/>
        <v/>
      </c>
      <c r="AN67" s="52" t="str">
        <f>_xlfn.IFNA(VLOOKUP($AF67,Tipologia!$B$3:$H$17,2,FALSE),"")</f>
        <v/>
      </c>
      <c r="AO67" s="52" t="str">
        <f t="shared" si="3"/>
        <v/>
      </c>
      <c r="AP67" s="52" t="str">
        <f>_xlfn.IFNA(VLOOKUP(AG67,Tipologia!$A$20:$C$24,3,0),"")</f>
        <v/>
      </c>
      <c r="AQ67" s="52" t="str">
        <f t="shared" si="4"/>
        <v/>
      </c>
      <c r="AR67" s="52" t="str">
        <f>_xlfn.IFNA(VLOOKUP($AK67,Tipologia!$A$36:$B$40,2,FALSE),"")</f>
        <v/>
      </c>
      <c r="AS67" s="52" t="str">
        <f>_xlfn.IFNA(VLOOKUP(AL67,Tipologia!$A$44:$B$51,2,0),"")</f>
        <v/>
      </c>
      <c r="AT67" s="52" t="str">
        <f t="shared" si="5"/>
        <v xml:space="preserve">  </v>
      </c>
      <c r="AU67" s="52" t="str">
        <f t="shared" si="6"/>
        <v/>
      </c>
      <c r="AV67" s="52" t="str">
        <f t="shared" si="7"/>
        <v/>
      </c>
      <c r="AW67" s="102" t="str">
        <f t="shared" si="8"/>
        <v/>
      </c>
      <c r="AX67" s="53" t="str">
        <f>_xlfn.IFNA(VLOOKUP(AF67,Tipologia!$B$3:$H$17,4,FALSE),"")</f>
        <v/>
      </c>
      <c r="AY67" s="53" t="str">
        <f t="shared" si="9"/>
        <v/>
      </c>
      <c r="AZ67" s="54" t="str">
        <f>_xlfn.IFNA(VLOOKUP(AF67,Tipologia!$B$3:$H$17,3,FALSE),"")</f>
        <v/>
      </c>
      <c r="BA67" s="54" t="str">
        <f>IFERROR(VLOOKUP(AF67,Tipologia!$B$3:$H$17,5,FALSE),"")</f>
        <v/>
      </c>
      <c r="BB67" s="54" t="str">
        <f>IFERROR(VLOOKUP(AF67,Tipologia!$B$3:$H$17,6,0),"")</f>
        <v/>
      </c>
      <c r="BC67" s="60"/>
      <c r="BD67" s="112"/>
      <c r="BE67" s="60"/>
      <c r="BF67" s="55"/>
      <c r="BG67" s="55"/>
      <c r="BH67" s="131"/>
    </row>
    <row r="68" spans="1:60" ht="90" customHeight="1" x14ac:dyDescent="0.3">
      <c r="A68" s="53" t="str">
        <f t="shared" si="10"/>
        <v/>
      </c>
      <c r="B68" s="50"/>
      <c r="C68" s="50"/>
      <c r="D68" s="50"/>
      <c r="E68" s="50"/>
      <c r="F68" s="50"/>
      <c r="G68" s="60"/>
      <c r="H68" s="111"/>
      <c r="I68" s="111"/>
      <c r="J68" s="60"/>
      <c r="K68" s="60"/>
      <c r="L68" s="60"/>
      <c r="M68" s="60"/>
      <c r="N68" s="60"/>
      <c r="O68" s="60"/>
      <c r="P68" s="126"/>
      <c r="Q68" s="134"/>
      <c r="R68" s="112"/>
      <c r="S68" s="60"/>
      <c r="T68" s="60"/>
      <c r="U68" s="60"/>
      <c r="V68" s="112"/>
      <c r="W68" s="112"/>
      <c r="X68" s="60"/>
      <c r="Y68" s="60"/>
      <c r="Z68" s="60"/>
      <c r="AA68" s="60"/>
      <c r="AB68" s="60"/>
      <c r="AC68" s="60"/>
      <c r="AD68" s="60"/>
      <c r="AE68" s="50"/>
      <c r="AF68" s="50"/>
      <c r="AG68" s="50"/>
      <c r="AH68" s="103" t="str">
        <f t="shared" si="0"/>
        <v xml:space="preserve">  </v>
      </c>
      <c r="AI68" s="97"/>
      <c r="AJ68" s="103" t="str">
        <f t="shared" si="1"/>
        <v/>
      </c>
      <c r="AK68" s="50"/>
      <c r="AL68" s="51"/>
      <c r="AM68" s="103" t="str">
        <f t="shared" si="2"/>
        <v/>
      </c>
      <c r="AN68" s="52" t="str">
        <f>_xlfn.IFNA(VLOOKUP($AF68,Tipologia!$B$3:$H$17,2,FALSE),"")</f>
        <v/>
      </c>
      <c r="AO68" s="52" t="str">
        <f t="shared" si="3"/>
        <v/>
      </c>
      <c r="AP68" s="52" t="str">
        <f>_xlfn.IFNA(VLOOKUP(AG68,Tipologia!$A$20:$C$24,3,0),"")</f>
        <v/>
      </c>
      <c r="AQ68" s="52" t="str">
        <f t="shared" si="4"/>
        <v/>
      </c>
      <c r="AR68" s="52" t="str">
        <f>_xlfn.IFNA(VLOOKUP($AK68,Tipologia!$A$36:$B$40,2,FALSE),"")</f>
        <v/>
      </c>
      <c r="AS68" s="52" t="str">
        <f>_xlfn.IFNA(VLOOKUP(AL68,Tipologia!$A$44:$B$51,2,0),"")</f>
        <v/>
      </c>
      <c r="AT68" s="52" t="str">
        <f t="shared" si="5"/>
        <v xml:space="preserve">  </v>
      </c>
      <c r="AU68" s="52" t="str">
        <f t="shared" si="6"/>
        <v/>
      </c>
      <c r="AV68" s="52" t="str">
        <f t="shared" si="7"/>
        <v/>
      </c>
      <c r="AW68" s="102" t="str">
        <f t="shared" si="8"/>
        <v/>
      </c>
      <c r="AX68" s="53" t="str">
        <f>_xlfn.IFNA(VLOOKUP(AF68,Tipologia!$B$3:$H$17,4,FALSE),"")</f>
        <v/>
      </c>
      <c r="AY68" s="53" t="str">
        <f t="shared" si="9"/>
        <v/>
      </c>
      <c r="AZ68" s="54" t="str">
        <f>_xlfn.IFNA(VLOOKUP(AF68,Tipologia!$B$3:$H$17,3,FALSE),"")</f>
        <v/>
      </c>
      <c r="BA68" s="54" t="str">
        <f>IFERROR(VLOOKUP(AF68,Tipologia!$B$3:$H$17,5,FALSE),"")</f>
        <v/>
      </c>
      <c r="BB68" s="54" t="str">
        <f>IFERROR(VLOOKUP(AF68,Tipologia!$B$3:$H$17,6,0),"")</f>
        <v/>
      </c>
      <c r="BC68" s="60"/>
      <c r="BD68" s="112"/>
      <c r="BE68" s="60"/>
      <c r="BF68" s="55"/>
      <c r="BG68" s="55"/>
      <c r="BH68" s="131"/>
    </row>
    <row r="69" spans="1:60" ht="90" customHeight="1" x14ac:dyDescent="0.3">
      <c r="A69" s="53" t="str">
        <f t="shared" si="10"/>
        <v/>
      </c>
      <c r="B69" s="50"/>
      <c r="C69" s="50"/>
      <c r="D69" s="50"/>
      <c r="E69" s="50"/>
      <c r="F69" s="50"/>
      <c r="G69" s="60"/>
      <c r="H69" s="111"/>
      <c r="I69" s="111"/>
      <c r="J69" s="60"/>
      <c r="K69" s="60"/>
      <c r="L69" s="60"/>
      <c r="M69" s="60"/>
      <c r="N69" s="60"/>
      <c r="O69" s="60"/>
      <c r="P69" s="126"/>
      <c r="Q69" s="134"/>
      <c r="R69" s="112"/>
      <c r="S69" s="60"/>
      <c r="T69" s="60"/>
      <c r="U69" s="60"/>
      <c r="V69" s="112"/>
      <c r="W69" s="112"/>
      <c r="X69" s="60"/>
      <c r="Y69" s="60"/>
      <c r="Z69" s="60"/>
      <c r="AA69" s="60"/>
      <c r="AB69" s="60"/>
      <c r="AC69" s="60"/>
      <c r="AD69" s="60"/>
      <c r="AE69" s="50"/>
      <c r="AF69" s="50"/>
      <c r="AG69" s="50"/>
      <c r="AH69" s="103" t="str">
        <f t="shared" si="0"/>
        <v xml:space="preserve">  </v>
      </c>
      <c r="AI69" s="97"/>
      <c r="AJ69" s="103" t="str">
        <f t="shared" si="1"/>
        <v/>
      </c>
      <c r="AK69" s="50"/>
      <c r="AL69" s="51"/>
      <c r="AM69" s="103" t="str">
        <f t="shared" si="2"/>
        <v/>
      </c>
      <c r="AN69" s="52" t="str">
        <f>_xlfn.IFNA(VLOOKUP($AF69,Tipologia!$B$3:$H$17,2,FALSE),"")</f>
        <v/>
      </c>
      <c r="AO69" s="52" t="str">
        <f t="shared" si="3"/>
        <v/>
      </c>
      <c r="AP69" s="52" t="str">
        <f>_xlfn.IFNA(VLOOKUP(AG69,Tipologia!$A$20:$C$24,3,0),"")</f>
        <v/>
      </c>
      <c r="AQ69" s="52" t="str">
        <f t="shared" si="4"/>
        <v/>
      </c>
      <c r="AR69" s="52" t="str">
        <f>_xlfn.IFNA(VLOOKUP($AK69,Tipologia!$A$36:$B$40,2,FALSE),"")</f>
        <v/>
      </c>
      <c r="AS69" s="52" t="str">
        <f>_xlfn.IFNA(VLOOKUP(AL69,Tipologia!$A$44:$B$51,2,0),"")</f>
        <v/>
      </c>
      <c r="AT69" s="52" t="str">
        <f t="shared" si="5"/>
        <v xml:space="preserve">  </v>
      </c>
      <c r="AU69" s="52" t="str">
        <f t="shared" si="6"/>
        <v/>
      </c>
      <c r="AV69" s="52" t="str">
        <f t="shared" si="7"/>
        <v/>
      </c>
      <c r="AW69" s="102" t="str">
        <f t="shared" si="8"/>
        <v/>
      </c>
      <c r="AX69" s="53" t="str">
        <f>_xlfn.IFNA(VLOOKUP(AF69,Tipologia!$B$3:$H$17,4,FALSE),"")</f>
        <v/>
      </c>
      <c r="AY69" s="53" t="str">
        <f t="shared" si="9"/>
        <v/>
      </c>
      <c r="AZ69" s="54" t="str">
        <f>_xlfn.IFNA(VLOOKUP(AF69,Tipologia!$B$3:$H$17,3,FALSE),"")</f>
        <v/>
      </c>
      <c r="BA69" s="54" t="str">
        <f>IFERROR(VLOOKUP(AF69,Tipologia!$B$3:$H$17,5,FALSE),"")</f>
        <v/>
      </c>
      <c r="BB69" s="54" t="str">
        <f>IFERROR(VLOOKUP(AF69,Tipologia!$B$3:$H$17,6,0),"")</f>
        <v/>
      </c>
      <c r="BC69" s="60"/>
      <c r="BD69" s="112"/>
      <c r="BE69" s="60"/>
      <c r="BF69" s="55"/>
      <c r="BG69" s="55"/>
      <c r="BH69" s="131"/>
    </row>
    <row r="70" spans="1:60" ht="90" customHeight="1" x14ac:dyDescent="0.3">
      <c r="A70" s="53" t="str">
        <f t="shared" si="10"/>
        <v/>
      </c>
      <c r="B70" s="50"/>
      <c r="C70" s="50"/>
      <c r="D70" s="50"/>
      <c r="E70" s="50"/>
      <c r="F70" s="50"/>
      <c r="G70" s="60"/>
      <c r="H70" s="111"/>
      <c r="I70" s="111"/>
      <c r="J70" s="60"/>
      <c r="K70" s="60"/>
      <c r="L70" s="60"/>
      <c r="M70" s="60"/>
      <c r="N70" s="60"/>
      <c r="O70" s="60"/>
      <c r="P70" s="126"/>
      <c r="Q70" s="134"/>
      <c r="R70" s="112"/>
      <c r="S70" s="60"/>
      <c r="T70" s="60"/>
      <c r="U70" s="60"/>
      <c r="V70" s="112"/>
      <c r="W70" s="112"/>
      <c r="X70" s="60"/>
      <c r="Y70" s="60"/>
      <c r="Z70" s="60"/>
      <c r="AA70" s="60"/>
      <c r="AB70" s="60"/>
      <c r="AC70" s="60"/>
      <c r="AD70" s="60"/>
      <c r="AE70" s="50"/>
      <c r="AF70" s="50"/>
      <c r="AG70" s="50"/>
      <c r="AH70" s="103" t="str">
        <f t="shared" si="0"/>
        <v xml:space="preserve">  </v>
      </c>
      <c r="AI70" s="97"/>
      <c r="AJ70" s="103" t="str">
        <f t="shared" si="1"/>
        <v/>
      </c>
      <c r="AK70" s="50"/>
      <c r="AL70" s="51"/>
      <c r="AM70" s="103" t="str">
        <f t="shared" si="2"/>
        <v/>
      </c>
      <c r="AN70" s="52" t="str">
        <f>_xlfn.IFNA(VLOOKUP($AF70,Tipologia!$B$3:$H$17,2,FALSE),"")</f>
        <v/>
      </c>
      <c r="AO70" s="52" t="str">
        <f t="shared" si="3"/>
        <v/>
      </c>
      <c r="AP70" s="52" t="str">
        <f>_xlfn.IFNA(VLOOKUP(AG70,Tipologia!$A$20:$C$24,3,0),"")</f>
        <v/>
      </c>
      <c r="AQ70" s="52" t="str">
        <f t="shared" si="4"/>
        <v/>
      </c>
      <c r="AR70" s="52" t="str">
        <f>_xlfn.IFNA(VLOOKUP($AK70,Tipologia!$A$36:$B$40,2,FALSE),"")</f>
        <v/>
      </c>
      <c r="AS70" s="52" t="str">
        <f>_xlfn.IFNA(VLOOKUP(AL70,Tipologia!$A$44:$B$51,2,0),"")</f>
        <v/>
      </c>
      <c r="AT70" s="52" t="str">
        <f t="shared" si="5"/>
        <v xml:space="preserve">  </v>
      </c>
      <c r="AU70" s="52" t="str">
        <f t="shared" si="6"/>
        <v/>
      </c>
      <c r="AV70" s="52" t="str">
        <f t="shared" si="7"/>
        <v/>
      </c>
      <c r="AW70" s="102" t="str">
        <f t="shared" si="8"/>
        <v/>
      </c>
      <c r="AX70" s="53" t="str">
        <f>_xlfn.IFNA(VLOOKUP(AF70,Tipologia!$B$3:$H$17,4,FALSE),"")</f>
        <v/>
      </c>
      <c r="AY70" s="53" t="str">
        <f t="shared" si="9"/>
        <v/>
      </c>
      <c r="AZ70" s="54" t="str">
        <f>_xlfn.IFNA(VLOOKUP(AF70,Tipologia!$B$3:$H$17,3,FALSE),"")</f>
        <v/>
      </c>
      <c r="BA70" s="54" t="str">
        <f>IFERROR(VLOOKUP(AF70,Tipologia!$B$3:$H$17,5,FALSE),"")</f>
        <v/>
      </c>
      <c r="BB70" s="54" t="str">
        <f>IFERROR(VLOOKUP(AF70,Tipologia!$B$3:$H$17,6,0),"")</f>
        <v/>
      </c>
      <c r="BC70" s="60"/>
      <c r="BD70" s="112"/>
      <c r="BE70" s="60"/>
      <c r="BF70" s="55"/>
      <c r="BG70" s="55"/>
      <c r="BH70" s="131"/>
    </row>
    <row r="71" spans="1:60" ht="90" customHeight="1" x14ac:dyDescent="0.3">
      <c r="A71" s="53" t="str">
        <f t="shared" si="10"/>
        <v/>
      </c>
      <c r="B71" s="50"/>
      <c r="C71" s="50"/>
      <c r="D71" s="50"/>
      <c r="E71" s="50"/>
      <c r="F71" s="50"/>
      <c r="G71" s="60"/>
      <c r="H71" s="111"/>
      <c r="I71" s="111"/>
      <c r="J71" s="60"/>
      <c r="K71" s="60"/>
      <c r="L71" s="60"/>
      <c r="M71" s="60"/>
      <c r="N71" s="60"/>
      <c r="O71" s="60"/>
      <c r="P71" s="126"/>
      <c r="Q71" s="134"/>
      <c r="R71" s="112"/>
      <c r="S71" s="60"/>
      <c r="T71" s="60"/>
      <c r="U71" s="60"/>
      <c r="V71" s="112"/>
      <c r="W71" s="112"/>
      <c r="X71" s="60"/>
      <c r="Y71" s="60"/>
      <c r="Z71" s="60"/>
      <c r="AA71" s="60"/>
      <c r="AB71" s="60"/>
      <c r="AC71" s="60"/>
      <c r="AD71" s="60"/>
      <c r="AE71" s="50"/>
      <c r="AF71" s="50"/>
      <c r="AG71" s="50"/>
      <c r="AH71" s="103" t="str">
        <f t="shared" si="0"/>
        <v xml:space="preserve">  </v>
      </c>
      <c r="AI71" s="97"/>
      <c r="AJ71" s="103" t="str">
        <f t="shared" si="1"/>
        <v/>
      </c>
      <c r="AK71" s="50"/>
      <c r="AL71" s="51"/>
      <c r="AM71" s="103" t="str">
        <f t="shared" si="2"/>
        <v/>
      </c>
      <c r="AN71" s="52" t="str">
        <f>_xlfn.IFNA(VLOOKUP($AF71,Tipologia!$B$3:$H$17,2,FALSE),"")</f>
        <v/>
      </c>
      <c r="AO71" s="52" t="str">
        <f t="shared" si="3"/>
        <v/>
      </c>
      <c r="AP71" s="52" t="str">
        <f>_xlfn.IFNA(VLOOKUP(AG71,Tipologia!$A$20:$C$24,3,0),"")</f>
        <v/>
      </c>
      <c r="AQ71" s="52" t="str">
        <f t="shared" si="4"/>
        <v/>
      </c>
      <c r="AR71" s="52" t="str">
        <f>_xlfn.IFNA(VLOOKUP($AK71,Tipologia!$A$36:$B$40,2,FALSE),"")</f>
        <v/>
      </c>
      <c r="AS71" s="52" t="str">
        <f>_xlfn.IFNA(VLOOKUP(AL71,Tipologia!$A$44:$B$51,2,0),"")</f>
        <v/>
      </c>
      <c r="AT71" s="52" t="str">
        <f t="shared" si="5"/>
        <v xml:space="preserve">  </v>
      </c>
      <c r="AU71" s="52" t="str">
        <f t="shared" si="6"/>
        <v/>
      </c>
      <c r="AV71" s="52" t="str">
        <f t="shared" si="7"/>
        <v/>
      </c>
      <c r="AW71" s="102" t="str">
        <f t="shared" si="8"/>
        <v/>
      </c>
      <c r="AX71" s="53" t="str">
        <f>_xlfn.IFNA(VLOOKUP(AF71,Tipologia!$B$3:$H$17,4,FALSE),"")</f>
        <v/>
      </c>
      <c r="AY71" s="53" t="str">
        <f t="shared" si="9"/>
        <v/>
      </c>
      <c r="AZ71" s="54" t="str">
        <f>_xlfn.IFNA(VLOOKUP(AF71,Tipologia!$B$3:$H$17,3,FALSE),"")</f>
        <v/>
      </c>
      <c r="BA71" s="54" t="str">
        <f>IFERROR(VLOOKUP(AF71,Tipologia!$B$3:$H$17,5,FALSE),"")</f>
        <v/>
      </c>
      <c r="BB71" s="54" t="str">
        <f>IFERROR(VLOOKUP(AF71,Tipologia!$B$3:$H$17,6,0),"")</f>
        <v/>
      </c>
      <c r="BC71" s="60"/>
      <c r="BD71" s="112"/>
      <c r="BE71" s="60"/>
      <c r="BF71" s="55"/>
      <c r="BG71" s="55"/>
      <c r="BH71" s="131"/>
    </row>
    <row r="72" spans="1:60" ht="90" customHeight="1" x14ac:dyDescent="0.3">
      <c r="A72" s="53" t="str">
        <f t="shared" si="10"/>
        <v/>
      </c>
      <c r="B72" s="50"/>
      <c r="C72" s="50"/>
      <c r="D72" s="50"/>
      <c r="E72" s="50"/>
      <c r="F72" s="50"/>
      <c r="G72" s="60"/>
      <c r="H72" s="111"/>
      <c r="I72" s="111"/>
      <c r="J72" s="60"/>
      <c r="K72" s="60"/>
      <c r="L72" s="60"/>
      <c r="M72" s="60"/>
      <c r="N72" s="60"/>
      <c r="O72" s="60"/>
      <c r="P72" s="126"/>
      <c r="Q72" s="134"/>
      <c r="R72" s="112"/>
      <c r="S72" s="60"/>
      <c r="T72" s="60"/>
      <c r="U72" s="60"/>
      <c r="V72" s="112"/>
      <c r="W72" s="112"/>
      <c r="X72" s="60"/>
      <c r="Y72" s="60"/>
      <c r="Z72" s="60"/>
      <c r="AA72" s="60"/>
      <c r="AB72" s="60"/>
      <c r="AC72" s="60"/>
      <c r="AD72" s="60"/>
      <c r="AE72" s="50"/>
      <c r="AF72" s="50"/>
      <c r="AG72" s="50"/>
      <c r="AH72" s="103" t="str">
        <f t="shared" ref="AH72:AH135" si="11">AT72</f>
        <v xml:space="preserve">  </v>
      </c>
      <c r="AI72" s="97"/>
      <c r="AJ72" s="103" t="str">
        <f t="shared" ref="AJ72:AJ135" si="12">AU72</f>
        <v/>
      </c>
      <c r="AK72" s="50"/>
      <c r="AL72" s="51"/>
      <c r="AM72" s="103" t="str">
        <f t="shared" ref="AM72:AM135" si="13">AV72</f>
        <v/>
      </c>
      <c r="AN72" s="52" t="str">
        <f>_xlfn.IFNA(VLOOKUP($AF72,Tipologia!$B$3:$H$17,2,FALSE),"")</f>
        <v/>
      </c>
      <c r="AO72" s="52" t="str">
        <f t="shared" ref="AO72:AO135" si="14">IF(AF72="","",IF(AN72="Bajo",1,IF(AN72="Medio",2,3)))</f>
        <v/>
      </c>
      <c r="AP72" s="52" t="str">
        <f>_xlfn.IFNA(VLOOKUP(AG72,Tipologia!$A$20:$C$24,3,0),"")</f>
        <v/>
      </c>
      <c r="AQ72" s="52" t="str">
        <f t="shared" ref="AQ72:AQ135" si="15">IF(AG72="","",IF(AP72="Bajo",1,IF(AP72="Medio",2,3)))</f>
        <v/>
      </c>
      <c r="AR72" s="52" t="str">
        <f>_xlfn.IFNA(VLOOKUP($AK72,Tipologia!$A$36:$B$40,2,FALSE),"")</f>
        <v/>
      </c>
      <c r="AS72" s="52" t="str">
        <f>_xlfn.IFNA(VLOOKUP(AL72,Tipologia!$A$44:$B$51,2,0),"")</f>
        <v/>
      </c>
      <c r="AT72" s="52" t="str">
        <f t="shared" ref="AT72:AT135" si="16">IF(MAX(AO72,AQ72)=3,"Alto",IF(MAX(AO72,AQ72)=2,"Medio",IF(MAX(AO72,AQ72)=1,"Bajo","  ")))</f>
        <v xml:space="preserve">  </v>
      </c>
      <c r="AU72" s="52" t="str">
        <f t="shared" ref="AU72:AU135" si="17">IF(AI72="","",IF(AI72="Información cuya pérdida de exactitud y completitud puede conllevar un impacto negativo severo.","Alto",IF(AI72="Información cuya pérdida de exactitud y completitud puede conllevar un impacto negativo.","Medio",IF(AI72="Información cuya pérdida de exactitud y completitud conlleva un impacto no significativo para la entidad o entes externos.","","Bajo"))))</f>
        <v/>
      </c>
      <c r="AV72" s="52" t="str">
        <f t="shared" ref="AV72:AV135" si="18">IF(SUM($AR72,$AS72)&gt;=3,"Alto",IF(SUM($AR72,$AS72)&gt;=2,"Medio",IF(SUM(AR72:AS72)&gt;0,"Bajo","")))</f>
        <v/>
      </c>
      <c r="AW72" s="102" t="str">
        <f t="shared" ref="AW72:AW135" si="19">IF(AV72="","",IF(AND(AT72="Bajo",AU72="Bajo",AV72="Bajo"),"Bajo",IF(AND(AT72="Alto",AU72="Alto",AV72="Alto"),"Alto",IF(COUNTIF(AT72:AV72,"Alto")=2,"Alto","Medio"))))</f>
        <v/>
      </c>
      <c r="AX72" s="53" t="str">
        <f>_xlfn.IFNA(VLOOKUP(AF72,Tipologia!$B$3:$H$17,4,FALSE),"")</f>
        <v/>
      </c>
      <c r="AY72" s="53" t="str">
        <f t="shared" ref="AY72:AY135" si="20">IF(AX72="Información_pública","IPB",IF(AX72="Información_Pública_Clasificada","IPC",IF(AX72="Información_Pública_Reservada","IPR",IF(AX72="",""))))</f>
        <v/>
      </c>
      <c r="AZ72" s="54" t="str">
        <f>_xlfn.IFNA(VLOOKUP(AF72,Tipologia!$B$3:$H$17,3,FALSE),"")</f>
        <v/>
      </c>
      <c r="BA72" s="54" t="str">
        <f>IFERROR(VLOOKUP(AF72,Tipologia!$B$3:$H$17,5,FALSE),"")</f>
        <v/>
      </c>
      <c r="BB72" s="54" t="str">
        <f>IFERROR(VLOOKUP(AF72,Tipologia!$B$3:$H$17,6,0),"")</f>
        <v/>
      </c>
      <c r="BC72" s="60"/>
      <c r="BD72" s="112"/>
      <c r="BE72" s="60"/>
      <c r="BF72" s="55"/>
      <c r="BG72" s="55"/>
      <c r="BH72" s="131"/>
    </row>
    <row r="73" spans="1:60" ht="90" customHeight="1" x14ac:dyDescent="0.3">
      <c r="A73" s="53" t="str">
        <f t="shared" ref="A73:A136" si="21">IFERROR(IF(B73="","",A72+1),"")</f>
        <v/>
      </c>
      <c r="B73" s="50"/>
      <c r="C73" s="50"/>
      <c r="D73" s="50"/>
      <c r="E73" s="50"/>
      <c r="F73" s="50"/>
      <c r="G73" s="60"/>
      <c r="H73" s="111"/>
      <c r="I73" s="111"/>
      <c r="J73" s="60"/>
      <c r="K73" s="60"/>
      <c r="L73" s="60"/>
      <c r="M73" s="60"/>
      <c r="N73" s="60"/>
      <c r="O73" s="60"/>
      <c r="P73" s="126"/>
      <c r="Q73" s="134"/>
      <c r="R73" s="112"/>
      <c r="S73" s="60"/>
      <c r="T73" s="60"/>
      <c r="U73" s="60"/>
      <c r="V73" s="112"/>
      <c r="W73" s="112"/>
      <c r="X73" s="60"/>
      <c r="Y73" s="60"/>
      <c r="Z73" s="60"/>
      <c r="AA73" s="60"/>
      <c r="AB73" s="60"/>
      <c r="AC73" s="60"/>
      <c r="AD73" s="60"/>
      <c r="AE73" s="50"/>
      <c r="AF73" s="50"/>
      <c r="AG73" s="50"/>
      <c r="AH73" s="103" t="str">
        <f t="shared" si="11"/>
        <v xml:space="preserve">  </v>
      </c>
      <c r="AI73" s="97"/>
      <c r="AJ73" s="103" t="str">
        <f t="shared" si="12"/>
        <v/>
      </c>
      <c r="AK73" s="50"/>
      <c r="AL73" s="51"/>
      <c r="AM73" s="103" t="str">
        <f t="shared" si="13"/>
        <v/>
      </c>
      <c r="AN73" s="52" t="str">
        <f>_xlfn.IFNA(VLOOKUP($AF73,Tipologia!$B$3:$H$17,2,FALSE),"")</f>
        <v/>
      </c>
      <c r="AO73" s="52" t="str">
        <f t="shared" si="14"/>
        <v/>
      </c>
      <c r="AP73" s="52" t="str">
        <f>_xlfn.IFNA(VLOOKUP(AG73,Tipologia!$A$20:$C$24,3,0),"")</f>
        <v/>
      </c>
      <c r="AQ73" s="52" t="str">
        <f t="shared" si="15"/>
        <v/>
      </c>
      <c r="AR73" s="52" t="str">
        <f>_xlfn.IFNA(VLOOKUP($AK73,Tipologia!$A$36:$B$40,2,FALSE),"")</f>
        <v/>
      </c>
      <c r="AS73" s="52" t="str">
        <f>_xlfn.IFNA(VLOOKUP(AL73,Tipologia!$A$44:$B$51,2,0),"")</f>
        <v/>
      </c>
      <c r="AT73" s="52" t="str">
        <f t="shared" si="16"/>
        <v xml:space="preserve">  </v>
      </c>
      <c r="AU73" s="52" t="str">
        <f t="shared" si="17"/>
        <v/>
      </c>
      <c r="AV73" s="52" t="str">
        <f t="shared" si="18"/>
        <v/>
      </c>
      <c r="AW73" s="102" t="str">
        <f t="shared" si="19"/>
        <v/>
      </c>
      <c r="AX73" s="53" t="str">
        <f>_xlfn.IFNA(VLOOKUP(AF73,Tipologia!$B$3:$H$17,4,FALSE),"")</f>
        <v/>
      </c>
      <c r="AY73" s="53" t="str">
        <f t="shared" si="20"/>
        <v/>
      </c>
      <c r="AZ73" s="54" t="str">
        <f>_xlfn.IFNA(VLOOKUP(AF73,Tipologia!$B$3:$H$17,3,FALSE),"")</f>
        <v/>
      </c>
      <c r="BA73" s="54" t="str">
        <f>IFERROR(VLOOKUP(AF73,Tipologia!$B$3:$H$17,5,FALSE),"")</f>
        <v/>
      </c>
      <c r="BB73" s="54" t="str">
        <f>IFERROR(VLOOKUP(AF73,Tipologia!$B$3:$H$17,6,0),"")</f>
        <v/>
      </c>
      <c r="BC73" s="60"/>
      <c r="BD73" s="112"/>
      <c r="BE73" s="60"/>
      <c r="BF73" s="55"/>
      <c r="BG73" s="55"/>
      <c r="BH73" s="131"/>
    </row>
    <row r="74" spans="1:60" ht="90" customHeight="1" x14ac:dyDescent="0.3">
      <c r="A74" s="53" t="str">
        <f t="shared" si="21"/>
        <v/>
      </c>
      <c r="B74" s="50"/>
      <c r="C74" s="50"/>
      <c r="D74" s="50"/>
      <c r="E74" s="50"/>
      <c r="F74" s="50"/>
      <c r="G74" s="60"/>
      <c r="H74" s="111"/>
      <c r="I74" s="111"/>
      <c r="J74" s="60"/>
      <c r="K74" s="60"/>
      <c r="L74" s="60"/>
      <c r="M74" s="60"/>
      <c r="N74" s="60"/>
      <c r="O74" s="60"/>
      <c r="P74" s="126"/>
      <c r="Q74" s="134"/>
      <c r="R74" s="112"/>
      <c r="S74" s="60"/>
      <c r="T74" s="60"/>
      <c r="U74" s="60"/>
      <c r="V74" s="112"/>
      <c r="W74" s="112"/>
      <c r="X74" s="60"/>
      <c r="Y74" s="60"/>
      <c r="Z74" s="60"/>
      <c r="AA74" s="60"/>
      <c r="AB74" s="60"/>
      <c r="AC74" s="60"/>
      <c r="AD74" s="60"/>
      <c r="AE74" s="50"/>
      <c r="AF74" s="50"/>
      <c r="AG74" s="50"/>
      <c r="AH74" s="103" t="str">
        <f t="shared" si="11"/>
        <v xml:space="preserve">  </v>
      </c>
      <c r="AI74" s="97"/>
      <c r="AJ74" s="103" t="str">
        <f t="shared" si="12"/>
        <v/>
      </c>
      <c r="AK74" s="50"/>
      <c r="AL74" s="51"/>
      <c r="AM74" s="103" t="str">
        <f t="shared" si="13"/>
        <v/>
      </c>
      <c r="AN74" s="52" t="str">
        <f>_xlfn.IFNA(VLOOKUP($AF74,Tipologia!$B$3:$H$17,2,FALSE),"")</f>
        <v/>
      </c>
      <c r="AO74" s="52" t="str">
        <f t="shared" si="14"/>
        <v/>
      </c>
      <c r="AP74" s="52" t="str">
        <f>_xlfn.IFNA(VLOOKUP(AG74,Tipologia!$A$20:$C$24,3,0),"")</f>
        <v/>
      </c>
      <c r="AQ74" s="52" t="str">
        <f t="shared" si="15"/>
        <v/>
      </c>
      <c r="AR74" s="52" t="str">
        <f>_xlfn.IFNA(VLOOKUP($AK74,Tipologia!$A$36:$B$40,2,FALSE),"")</f>
        <v/>
      </c>
      <c r="AS74" s="52" t="str">
        <f>_xlfn.IFNA(VLOOKUP(AL74,Tipologia!$A$44:$B$51,2,0),"")</f>
        <v/>
      </c>
      <c r="AT74" s="52" t="str">
        <f t="shared" si="16"/>
        <v xml:space="preserve">  </v>
      </c>
      <c r="AU74" s="52" t="str">
        <f t="shared" si="17"/>
        <v/>
      </c>
      <c r="AV74" s="52" t="str">
        <f t="shared" si="18"/>
        <v/>
      </c>
      <c r="AW74" s="102" t="str">
        <f t="shared" si="19"/>
        <v/>
      </c>
      <c r="AX74" s="53" t="str">
        <f>_xlfn.IFNA(VLOOKUP(AF74,Tipologia!$B$3:$H$17,4,FALSE),"")</f>
        <v/>
      </c>
      <c r="AY74" s="53" t="str">
        <f t="shared" si="20"/>
        <v/>
      </c>
      <c r="AZ74" s="54" t="str">
        <f>_xlfn.IFNA(VLOOKUP(AF74,Tipologia!$B$3:$H$17,3,FALSE),"")</f>
        <v/>
      </c>
      <c r="BA74" s="54" t="str">
        <f>IFERROR(VLOOKUP(AF74,Tipologia!$B$3:$H$17,5,FALSE),"")</f>
        <v/>
      </c>
      <c r="BB74" s="54" t="str">
        <f>IFERROR(VLOOKUP(AF74,Tipologia!$B$3:$H$17,6,0),"")</f>
        <v/>
      </c>
      <c r="BC74" s="60"/>
      <c r="BD74" s="112"/>
      <c r="BE74" s="60"/>
      <c r="BF74" s="55"/>
      <c r="BG74" s="55"/>
      <c r="BH74" s="131"/>
    </row>
    <row r="75" spans="1:60" ht="90" customHeight="1" x14ac:dyDescent="0.3">
      <c r="A75" s="53" t="str">
        <f t="shared" si="21"/>
        <v/>
      </c>
      <c r="B75" s="50"/>
      <c r="C75" s="50"/>
      <c r="D75" s="50"/>
      <c r="E75" s="50"/>
      <c r="F75" s="50"/>
      <c r="G75" s="60"/>
      <c r="H75" s="111"/>
      <c r="I75" s="111"/>
      <c r="J75" s="60"/>
      <c r="K75" s="60"/>
      <c r="L75" s="60"/>
      <c r="M75" s="60"/>
      <c r="N75" s="60"/>
      <c r="O75" s="60"/>
      <c r="P75" s="126"/>
      <c r="Q75" s="134"/>
      <c r="R75" s="112"/>
      <c r="S75" s="60"/>
      <c r="T75" s="60"/>
      <c r="U75" s="60"/>
      <c r="V75" s="112"/>
      <c r="W75" s="112"/>
      <c r="X75" s="60"/>
      <c r="Y75" s="60"/>
      <c r="Z75" s="60"/>
      <c r="AA75" s="60"/>
      <c r="AB75" s="60"/>
      <c r="AC75" s="60"/>
      <c r="AD75" s="60"/>
      <c r="AE75" s="50"/>
      <c r="AF75" s="50"/>
      <c r="AG75" s="50"/>
      <c r="AH75" s="103" t="str">
        <f t="shared" si="11"/>
        <v xml:space="preserve">  </v>
      </c>
      <c r="AI75" s="97"/>
      <c r="AJ75" s="103" t="str">
        <f t="shared" si="12"/>
        <v/>
      </c>
      <c r="AK75" s="50"/>
      <c r="AL75" s="51"/>
      <c r="AM75" s="103" t="str">
        <f t="shared" si="13"/>
        <v/>
      </c>
      <c r="AN75" s="52" t="str">
        <f>_xlfn.IFNA(VLOOKUP($AF75,Tipologia!$B$3:$H$17,2,FALSE),"")</f>
        <v/>
      </c>
      <c r="AO75" s="52" t="str">
        <f t="shared" si="14"/>
        <v/>
      </c>
      <c r="AP75" s="52" t="str">
        <f>_xlfn.IFNA(VLOOKUP(AG75,Tipologia!$A$20:$C$24,3,0),"")</f>
        <v/>
      </c>
      <c r="AQ75" s="52" t="str">
        <f t="shared" si="15"/>
        <v/>
      </c>
      <c r="AR75" s="52" t="str">
        <f>_xlfn.IFNA(VLOOKUP($AK75,Tipologia!$A$36:$B$40,2,FALSE),"")</f>
        <v/>
      </c>
      <c r="AS75" s="52" t="str">
        <f>_xlfn.IFNA(VLOOKUP(AL75,Tipologia!$A$44:$B$51,2,0),"")</f>
        <v/>
      </c>
      <c r="AT75" s="52" t="str">
        <f t="shared" si="16"/>
        <v xml:space="preserve">  </v>
      </c>
      <c r="AU75" s="52" t="str">
        <f t="shared" si="17"/>
        <v/>
      </c>
      <c r="AV75" s="52" t="str">
        <f t="shared" si="18"/>
        <v/>
      </c>
      <c r="AW75" s="102" t="str">
        <f t="shared" si="19"/>
        <v/>
      </c>
      <c r="AX75" s="53" t="str">
        <f>_xlfn.IFNA(VLOOKUP(AF75,Tipologia!$B$3:$H$17,4,FALSE),"")</f>
        <v/>
      </c>
      <c r="AY75" s="53" t="str">
        <f t="shared" si="20"/>
        <v/>
      </c>
      <c r="AZ75" s="54" t="str">
        <f>_xlfn.IFNA(VLOOKUP(AF75,Tipologia!$B$3:$H$17,3,FALSE),"")</f>
        <v/>
      </c>
      <c r="BA75" s="54" t="str">
        <f>IFERROR(VLOOKUP(AF75,Tipologia!$B$3:$H$17,5,FALSE),"")</f>
        <v/>
      </c>
      <c r="BB75" s="54" t="str">
        <f>IFERROR(VLOOKUP(AF75,Tipologia!$B$3:$H$17,6,0),"")</f>
        <v/>
      </c>
      <c r="BC75" s="60"/>
      <c r="BD75" s="112"/>
      <c r="BE75" s="60"/>
      <c r="BF75" s="55"/>
      <c r="BG75" s="55"/>
      <c r="BH75" s="131"/>
    </row>
    <row r="76" spans="1:60" ht="90" customHeight="1" x14ac:dyDescent="0.3">
      <c r="A76" s="53" t="str">
        <f t="shared" si="21"/>
        <v/>
      </c>
      <c r="B76" s="50"/>
      <c r="C76" s="50"/>
      <c r="D76" s="50"/>
      <c r="E76" s="50"/>
      <c r="F76" s="50"/>
      <c r="G76" s="60"/>
      <c r="H76" s="111"/>
      <c r="I76" s="111"/>
      <c r="J76" s="60"/>
      <c r="K76" s="60"/>
      <c r="L76" s="60"/>
      <c r="M76" s="60"/>
      <c r="N76" s="60"/>
      <c r="O76" s="60"/>
      <c r="P76" s="126"/>
      <c r="Q76" s="134"/>
      <c r="R76" s="112"/>
      <c r="S76" s="60"/>
      <c r="T76" s="60"/>
      <c r="U76" s="60"/>
      <c r="V76" s="112"/>
      <c r="W76" s="112"/>
      <c r="X76" s="60"/>
      <c r="Y76" s="60"/>
      <c r="Z76" s="60"/>
      <c r="AA76" s="60"/>
      <c r="AB76" s="60"/>
      <c r="AC76" s="60"/>
      <c r="AD76" s="60"/>
      <c r="AE76" s="50"/>
      <c r="AF76" s="50"/>
      <c r="AG76" s="50"/>
      <c r="AH76" s="103" t="str">
        <f t="shared" si="11"/>
        <v xml:space="preserve">  </v>
      </c>
      <c r="AI76" s="97"/>
      <c r="AJ76" s="103" t="str">
        <f t="shared" si="12"/>
        <v/>
      </c>
      <c r="AK76" s="50"/>
      <c r="AL76" s="51"/>
      <c r="AM76" s="103" t="str">
        <f t="shared" si="13"/>
        <v/>
      </c>
      <c r="AN76" s="52" t="str">
        <f>_xlfn.IFNA(VLOOKUP($AF76,Tipologia!$B$3:$H$17,2,FALSE),"")</f>
        <v/>
      </c>
      <c r="AO76" s="52" t="str">
        <f t="shared" si="14"/>
        <v/>
      </c>
      <c r="AP76" s="52" t="str">
        <f>_xlfn.IFNA(VLOOKUP(AG76,Tipologia!$A$20:$C$24,3,0),"")</f>
        <v/>
      </c>
      <c r="AQ76" s="52" t="str">
        <f t="shared" si="15"/>
        <v/>
      </c>
      <c r="AR76" s="52" t="str">
        <f>_xlfn.IFNA(VLOOKUP($AK76,Tipologia!$A$36:$B$40,2,FALSE),"")</f>
        <v/>
      </c>
      <c r="AS76" s="52" t="str">
        <f>_xlfn.IFNA(VLOOKUP(AL76,Tipologia!$A$44:$B$51,2,0),"")</f>
        <v/>
      </c>
      <c r="AT76" s="52" t="str">
        <f t="shared" si="16"/>
        <v xml:space="preserve">  </v>
      </c>
      <c r="AU76" s="52" t="str">
        <f t="shared" si="17"/>
        <v/>
      </c>
      <c r="AV76" s="52" t="str">
        <f t="shared" si="18"/>
        <v/>
      </c>
      <c r="AW76" s="102" t="str">
        <f t="shared" si="19"/>
        <v/>
      </c>
      <c r="AX76" s="53" t="str">
        <f>_xlfn.IFNA(VLOOKUP(AF76,Tipologia!$B$3:$H$17,4,FALSE),"")</f>
        <v/>
      </c>
      <c r="AY76" s="53" t="str">
        <f t="shared" si="20"/>
        <v/>
      </c>
      <c r="AZ76" s="54" t="str">
        <f>_xlfn.IFNA(VLOOKUP(AF76,Tipologia!$B$3:$H$17,3,FALSE),"")</f>
        <v/>
      </c>
      <c r="BA76" s="54" t="str">
        <f>IFERROR(VLOOKUP(AF76,Tipologia!$B$3:$H$17,5,FALSE),"")</f>
        <v/>
      </c>
      <c r="BB76" s="54" t="str">
        <f>IFERROR(VLOOKUP(AF76,Tipologia!$B$3:$H$17,6,0),"")</f>
        <v/>
      </c>
      <c r="BC76" s="60"/>
      <c r="BD76" s="112"/>
      <c r="BE76" s="60"/>
      <c r="BF76" s="55"/>
      <c r="BG76" s="55"/>
      <c r="BH76" s="131"/>
    </row>
    <row r="77" spans="1:60" ht="90" customHeight="1" x14ac:dyDescent="0.3">
      <c r="A77" s="53" t="str">
        <f t="shared" si="21"/>
        <v/>
      </c>
      <c r="B77" s="50"/>
      <c r="C77" s="50"/>
      <c r="D77" s="50"/>
      <c r="E77" s="50"/>
      <c r="F77" s="50"/>
      <c r="G77" s="60"/>
      <c r="H77" s="111"/>
      <c r="I77" s="111"/>
      <c r="J77" s="60"/>
      <c r="K77" s="60"/>
      <c r="L77" s="60"/>
      <c r="M77" s="60"/>
      <c r="N77" s="60"/>
      <c r="O77" s="60"/>
      <c r="P77" s="126"/>
      <c r="Q77" s="134"/>
      <c r="R77" s="112"/>
      <c r="S77" s="60"/>
      <c r="T77" s="60"/>
      <c r="U77" s="60"/>
      <c r="V77" s="112"/>
      <c r="W77" s="112"/>
      <c r="X77" s="60"/>
      <c r="Y77" s="60"/>
      <c r="Z77" s="60"/>
      <c r="AA77" s="60"/>
      <c r="AB77" s="60"/>
      <c r="AC77" s="60"/>
      <c r="AD77" s="60"/>
      <c r="AE77" s="50"/>
      <c r="AF77" s="50"/>
      <c r="AG77" s="50"/>
      <c r="AH77" s="103" t="str">
        <f t="shared" si="11"/>
        <v xml:space="preserve">  </v>
      </c>
      <c r="AI77" s="97"/>
      <c r="AJ77" s="103" t="str">
        <f t="shared" si="12"/>
        <v/>
      </c>
      <c r="AK77" s="50"/>
      <c r="AL77" s="51"/>
      <c r="AM77" s="103" t="str">
        <f t="shared" si="13"/>
        <v/>
      </c>
      <c r="AN77" s="52" t="str">
        <f>_xlfn.IFNA(VLOOKUP($AF77,Tipologia!$B$3:$H$17,2,FALSE),"")</f>
        <v/>
      </c>
      <c r="AO77" s="52" t="str">
        <f t="shared" si="14"/>
        <v/>
      </c>
      <c r="AP77" s="52" t="str">
        <f>_xlfn.IFNA(VLOOKUP(AG77,Tipologia!$A$20:$C$24,3,0),"")</f>
        <v/>
      </c>
      <c r="AQ77" s="52" t="str">
        <f t="shared" si="15"/>
        <v/>
      </c>
      <c r="AR77" s="52" t="str">
        <f>_xlfn.IFNA(VLOOKUP($AK77,Tipologia!$A$36:$B$40,2,FALSE),"")</f>
        <v/>
      </c>
      <c r="AS77" s="52" t="str">
        <f>_xlfn.IFNA(VLOOKUP(AL77,Tipologia!$A$44:$B$51,2,0),"")</f>
        <v/>
      </c>
      <c r="AT77" s="52" t="str">
        <f t="shared" si="16"/>
        <v xml:space="preserve">  </v>
      </c>
      <c r="AU77" s="52" t="str">
        <f t="shared" si="17"/>
        <v/>
      </c>
      <c r="AV77" s="52" t="str">
        <f t="shared" si="18"/>
        <v/>
      </c>
      <c r="AW77" s="102" t="str">
        <f t="shared" si="19"/>
        <v/>
      </c>
      <c r="AX77" s="53" t="str">
        <f>_xlfn.IFNA(VLOOKUP(AF77,Tipologia!$B$3:$H$17,4,FALSE),"")</f>
        <v/>
      </c>
      <c r="AY77" s="53" t="str">
        <f t="shared" si="20"/>
        <v/>
      </c>
      <c r="AZ77" s="54" t="str">
        <f>_xlfn.IFNA(VLOOKUP(AF77,Tipologia!$B$3:$H$17,3,FALSE),"")</f>
        <v/>
      </c>
      <c r="BA77" s="54" t="str">
        <f>IFERROR(VLOOKUP(AF77,Tipologia!$B$3:$H$17,5,FALSE),"")</f>
        <v/>
      </c>
      <c r="BB77" s="54" t="str">
        <f>IFERROR(VLOOKUP(AF77,Tipologia!$B$3:$H$17,6,0),"")</f>
        <v/>
      </c>
      <c r="BC77" s="60"/>
      <c r="BD77" s="112"/>
      <c r="BE77" s="60"/>
      <c r="BF77" s="55"/>
      <c r="BG77" s="55"/>
      <c r="BH77" s="131"/>
    </row>
    <row r="78" spans="1:60" ht="90" customHeight="1" x14ac:dyDescent="0.3">
      <c r="A78" s="53" t="str">
        <f t="shared" si="21"/>
        <v/>
      </c>
      <c r="B78" s="50"/>
      <c r="C78" s="50"/>
      <c r="D78" s="50"/>
      <c r="E78" s="50"/>
      <c r="F78" s="50"/>
      <c r="G78" s="60"/>
      <c r="H78" s="111"/>
      <c r="I78" s="111"/>
      <c r="J78" s="60"/>
      <c r="K78" s="60"/>
      <c r="L78" s="60"/>
      <c r="M78" s="60"/>
      <c r="N78" s="60"/>
      <c r="O78" s="60"/>
      <c r="P78" s="126"/>
      <c r="Q78" s="134"/>
      <c r="R78" s="112"/>
      <c r="S78" s="60"/>
      <c r="T78" s="60"/>
      <c r="U78" s="60"/>
      <c r="V78" s="112"/>
      <c r="W78" s="112"/>
      <c r="X78" s="60"/>
      <c r="Y78" s="60"/>
      <c r="Z78" s="60"/>
      <c r="AA78" s="60"/>
      <c r="AB78" s="60"/>
      <c r="AC78" s="60"/>
      <c r="AD78" s="60"/>
      <c r="AE78" s="50"/>
      <c r="AF78" s="50"/>
      <c r="AG78" s="50"/>
      <c r="AH78" s="103" t="str">
        <f t="shared" si="11"/>
        <v xml:space="preserve">  </v>
      </c>
      <c r="AI78" s="97"/>
      <c r="AJ78" s="103" t="str">
        <f t="shared" si="12"/>
        <v/>
      </c>
      <c r="AK78" s="50"/>
      <c r="AL78" s="51"/>
      <c r="AM78" s="103" t="str">
        <f t="shared" si="13"/>
        <v/>
      </c>
      <c r="AN78" s="52" t="str">
        <f>_xlfn.IFNA(VLOOKUP($AF78,Tipologia!$B$3:$H$17,2,FALSE),"")</f>
        <v/>
      </c>
      <c r="AO78" s="52" t="str">
        <f t="shared" si="14"/>
        <v/>
      </c>
      <c r="AP78" s="52" t="str">
        <f>_xlfn.IFNA(VLOOKUP(AG78,Tipologia!$A$20:$C$24,3,0),"")</f>
        <v/>
      </c>
      <c r="AQ78" s="52" t="str">
        <f t="shared" si="15"/>
        <v/>
      </c>
      <c r="AR78" s="52" t="str">
        <f>_xlfn.IFNA(VLOOKUP($AK78,Tipologia!$A$36:$B$40,2,FALSE),"")</f>
        <v/>
      </c>
      <c r="AS78" s="52" t="str">
        <f>_xlfn.IFNA(VLOOKUP(AL78,Tipologia!$A$44:$B$51,2,0),"")</f>
        <v/>
      </c>
      <c r="AT78" s="52" t="str">
        <f t="shared" si="16"/>
        <v xml:space="preserve">  </v>
      </c>
      <c r="AU78" s="52" t="str">
        <f t="shared" si="17"/>
        <v/>
      </c>
      <c r="AV78" s="52" t="str">
        <f t="shared" si="18"/>
        <v/>
      </c>
      <c r="AW78" s="102" t="str">
        <f t="shared" si="19"/>
        <v/>
      </c>
      <c r="AX78" s="53" t="str">
        <f>_xlfn.IFNA(VLOOKUP(AF78,Tipologia!$B$3:$H$17,4,FALSE),"")</f>
        <v/>
      </c>
      <c r="AY78" s="53" t="str">
        <f t="shared" si="20"/>
        <v/>
      </c>
      <c r="AZ78" s="54" t="str">
        <f>_xlfn.IFNA(VLOOKUP(AF78,Tipologia!$B$3:$H$17,3,FALSE),"")</f>
        <v/>
      </c>
      <c r="BA78" s="54" t="str">
        <f>IFERROR(VLOOKUP(AF78,Tipologia!$B$3:$H$17,5,FALSE),"")</f>
        <v/>
      </c>
      <c r="BB78" s="54" t="str">
        <f>IFERROR(VLOOKUP(AF78,Tipologia!$B$3:$H$17,6,0),"")</f>
        <v/>
      </c>
      <c r="BC78" s="60"/>
      <c r="BD78" s="112"/>
      <c r="BE78" s="60"/>
      <c r="BF78" s="55"/>
      <c r="BG78" s="55"/>
      <c r="BH78" s="131"/>
    </row>
    <row r="79" spans="1:60" ht="90" customHeight="1" x14ac:dyDescent="0.3">
      <c r="A79" s="53" t="str">
        <f t="shared" si="21"/>
        <v/>
      </c>
      <c r="B79" s="50"/>
      <c r="C79" s="50"/>
      <c r="D79" s="50"/>
      <c r="E79" s="50"/>
      <c r="F79" s="50"/>
      <c r="G79" s="60"/>
      <c r="H79" s="111"/>
      <c r="I79" s="111"/>
      <c r="J79" s="60"/>
      <c r="K79" s="60"/>
      <c r="L79" s="60"/>
      <c r="M79" s="60"/>
      <c r="N79" s="60"/>
      <c r="O79" s="60"/>
      <c r="P79" s="126"/>
      <c r="Q79" s="134"/>
      <c r="R79" s="112"/>
      <c r="S79" s="60"/>
      <c r="T79" s="60"/>
      <c r="U79" s="60"/>
      <c r="V79" s="112"/>
      <c r="W79" s="112"/>
      <c r="X79" s="60"/>
      <c r="Y79" s="60"/>
      <c r="Z79" s="60"/>
      <c r="AA79" s="60"/>
      <c r="AB79" s="60"/>
      <c r="AC79" s="60"/>
      <c r="AD79" s="60"/>
      <c r="AE79" s="50"/>
      <c r="AF79" s="50"/>
      <c r="AG79" s="50"/>
      <c r="AH79" s="103" t="str">
        <f t="shared" si="11"/>
        <v xml:space="preserve">  </v>
      </c>
      <c r="AI79" s="97"/>
      <c r="AJ79" s="103" t="str">
        <f t="shared" si="12"/>
        <v/>
      </c>
      <c r="AK79" s="50"/>
      <c r="AL79" s="51"/>
      <c r="AM79" s="103" t="str">
        <f t="shared" si="13"/>
        <v/>
      </c>
      <c r="AN79" s="52" t="str">
        <f>_xlfn.IFNA(VLOOKUP($AF79,Tipologia!$B$3:$H$17,2,FALSE),"")</f>
        <v/>
      </c>
      <c r="AO79" s="52" t="str">
        <f t="shared" si="14"/>
        <v/>
      </c>
      <c r="AP79" s="52" t="str">
        <f>_xlfn.IFNA(VLOOKUP(AG79,Tipologia!$A$20:$C$24,3,0),"")</f>
        <v/>
      </c>
      <c r="AQ79" s="52" t="str">
        <f t="shared" si="15"/>
        <v/>
      </c>
      <c r="AR79" s="52" t="str">
        <f>_xlfn.IFNA(VLOOKUP($AK79,Tipologia!$A$36:$B$40,2,FALSE),"")</f>
        <v/>
      </c>
      <c r="AS79" s="52" t="str">
        <f>_xlfn.IFNA(VLOOKUP(AL79,Tipologia!$A$44:$B$51,2,0),"")</f>
        <v/>
      </c>
      <c r="AT79" s="52" t="str">
        <f t="shared" si="16"/>
        <v xml:space="preserve">  </v>
      </c>
      <c r="AU79" s="52" t="str">
        <f t="shared" si="17"/>
        <v/>
      </c>
      <c r="AV79" s="52" t="str">
        <f t="shared" si="18"/>
        <v/>
      </c>
      <c r="AW79" s="102" t="str">
        <f t="shared" si="19"/>
        <v/>
      </c>
      <c r="AX79" s="53" t="str">
        <f>_xlfn.IFNA(VLOOKUP(AF79,Tipologia!$B$3:$H$17,4,FALSE),"")</f>
        <v/>
      </c>
      <c r="AY79" s="53" t="str">
        <f t="shared" si="20"/>
        <v/>
      </c>
      <c r="AZ79" s="54" t="str">
        <f>_xlfn.IFNA(VLOOKUP(AF79,Tipologia!$B$3:$H$17,3,FALSE),"")</f>
        <v/>
      </c>
      <c r="BA79" s="54" t="str">
        <f>IFERROR(VLOOKUP(AF79,Tipologia!$B$3:$H$17,5,FALSE),"")</f>
        <v/>
      </c>
      <c r="BB79" s="54" t="str">
        <f>IFERROR(VLOOKUP(AF79,Tipologia!$B$3:$H$17,6,0),"")</f>
        <v/>
      </c>
      <c r="BC79" s="60"/>
      <c r="BD79" s="112"/>
      <c r="BE79" s="60"/>
      <c r="BF79" s="55"/>
      <c r="BG79" s="55"/>
      <c r="BH79" s="131"/>
    </row>
    <row r="80" spans="1:60" ht="90" customHeight="1" x14ac:dyDescent="0.3">
      <c r="A80" s="53" t="str">
        <f t="shared" si="21"/>
        <v/>
      </c>
      <c r="B80" s="50"/>
      <c r="C80" s="50"/>
      <c r="D80" s="50"/>
      <c r="E80" s="50"/>
      <c r="F80" s="50"/>
      <c r="G80" s="60"/>
      <c r="H80" s="111"/>
      <c r="I80" s="111"/>
      <c r="J80" s="60"/>
      <c r="K80" s="60"/>
      <c r="L80" s="60"/>
      <c r="M80" s="60"/>
      <c r="N80" s="60"/>
      <c r="O80" s="60"/>
      <c r="P80" s="126"/>
      <c r="Q80" s="134"/>
      <c r="R80" s="112"/>
      <c r="S80" s="60"/>
      <c r="T80" s="60"/>
      <c r="U80" s="60"/>
      <c r="V80" s="112"/>
      <c r="W80" s="112"/>
      <c r="X80" s="60"/>
      <c r="Y80" s="60"/>
      <c r="Z80" s="60"/>
      <c r="AA80" s="60"/>
      <c r="AB80" s="60"/>
      <c r="AC80" s="60"/>
      <c r="AD80" s="60"/>
      <c r="AE80" s="50"/>
      <c r="AF80" s="50"/>
      <c r="AG80" s="50"/>
      <c r="AH80" s="103" t="str">
        <f t="shared" si="11"/>
        <v xml:space="preserve">  </v>
      </c>
      <c r="AI80" s="97"/>
      <c r="AJ80" s="103" t="str">
        <f t="shared" si="12"/>
        <v/>
      </c>
      <c r="AK80" s="50"/>
      <c r="AL80" s="51"/>
      <c r="AM80" s="103" t="str">
        <f t="shared" si="13"/>
        <v/>
      </c>
      <c r="AN80" s="52" t="str">
        <f>_xlfn.IFNA(VLOOKUP($AF80,Tipologia!$B$3:$H$17,2,FALSE),"")</f>
        <v/>
      </c>
      <c r="AO80" s="52" t="str">
        <f t="shared" si="14"/>
        <v/>
      </c>
      <c r="AP80" s="52" t="str">
        <f>_xlfn.IFNA(VLOOKUP(AG80,Tipologia!$A$20:$C$24,3,0),"")</f>
        <v/>
      </c>
      <c r="AQ80" s="52" t="str">
        <f t="shared" si="15"/>
        <v/>
      </c>
      <c r="AR80" s="52" t="str">
        <f>_xlfn.IFNA(VLOOKUP($AK80,Tipologia!$A$36:$B$40,2,FALSE),"")</f>
        <v/>
      </c>
      <c r="AS80" s="52" t="str">
        <f>_xlfn.IFNA(VLOOKUP(AL80,Tipologia!$A$44:$B$51,2,0),"")</f>
        <v/>
      </c>
      <c r="AT80" s="52" t="str">
        <f t="shared" si="16"/>
        <v xml:space="preserve">  </v>
      </c>
      <c r="AU80" s="52" t="str">
        <f t="shared" si="17"/>
        <v/>
      </c>
      <c r="AV80" s="52" t="str">
        <f t="shared" si="18"/>
        <v/>
      </c>
      <c r="AW80" s="102" t="str">
        <f t="shared" si="19"/>
        <v/>
      </c>
      <c r="AX80" s="53" t="str">
        <f>_xlfn.IFNA(VLOOKUP(AF80,Tipologia!$B$3:$H$17,4,FALSE),"")</f>
        <v/>
      </c>
      <c r="AY80" s="53" t="str">
        <f t="shared" si="20"/>
        <v/>
      </c>
      <c r="AZ80" s="54" t="str">
        <f>_xlfn.IFNA(VLOOKUP(AF80,Tipologia!$B$3:$H$17,3,FALSE),"")</f>
        <v/>
      </c>
      <c r="BA80" s="54" t="str">
        <f>IFERROR(VLOOKUP(AF80,Tipologia!$B$3:$H$17,5,FALSE),"")</f>
        <v/>
      </c>
      <c r="BB80" s="54" t="str">
        <f>IFERROR(VLOOKUP(AF80,Tipologia!$B$3:$H$17,6,0),"")</f>
        <v/>
      </c>
      <c r="BC80" s="60"/>
      <c r="BD80" s="112"/>
      <c r="BE80" s="60"/>
      <c r="BF80" s="55"/>
      <c r="BG80" s="55"/>
      <c r="BH80" s="131"/>
    </row>
    <row r="81" spans="1:60" ht="90" customHeight="1" x14ac:dyDescent="0.3">
      <c r="A81" s="53" t="str">
        <f t="shared" si="21"/>
        <v/>
      </c>
      <c r="B81" s="50"/>
      <c r="C81" s="50"/>
      <c r="D81" s="50"/>
      <c r="E81" s="50"/>
      <c r="F81" s="50"/>
      <c r="G81" s="60"/>
      <c r="H81" s="111"/>
      <c r="I81" s="111"/>
      <c r="J81" s="60"/>
      <c r="K81" s="60"/>
      <c r="L81" s="60"/>
      <c r="M81" s="60"/>
      <c r="N81" s="60"/>
      <c r="O81" s="60"/>
      <c r="P81" s="126"/>
      <c r="Q81" s="134"/>
      <c r="R81" s="112"/>
      <c r="S81" s="60"/>
      <c r="T81" s="60"/>
      <c r="U81" s="60"/>
      <c r="V81" s="112"/>
      <c r="W81" s="112"/>
      <c r="X81" s="60"/>
      <c r="Y81" s="60"/>
      <c r="Z81" s="60"/>
      <c r="AA81" s="60"/>
      <c r="AB81" s="60"/>
      <c r="AC81" s="60"/>
      <c r="AD81" s="60"/>
      <c r="AE81" s="50"/>
      <c r="AF81" s="50"/>
      <c r="AG81" s="50"/>
      <c r="AH81" s="103" t="str">
        <f t="shared" si="11"/>
        <v xml:space="preserve">  </v>
      </c>
      <c r="AI81" s="97"/>
      <c r="AJ81" s="103" t="str">
        <f t="shared" si="12"/>
        <v/>
      </c>
      <c r="AK81" s="50"/>
      <c r="AL81" s="51"/>
      <c r="AM81" s="103" t="str">
        <f t="shared" si="13"/>
        <v/>
      </c>
      <c r="AN81" s="52" t="str">
        <f>_xlfn.IFNA(VLOOKUP($AF81,Tipologia!$B$3:$H$17,2,FALSE),"")</f>
        <v/>
      </c>
      <c r="AO81" s="52" t="str">
        <f t="shared" si="14"/>
        <v/>
      </c>
      <c r="AP81" s="52" t="str">
        <f>_xlfn.IFNA(VLOOKUP(AG81,Tipologia!$A$20:$C$24,3,0),"")</f>
        <v/>
      </c>
      <c r="AQ81" s="52" t="str">
        <f t="shared" si="15"/>
        <v/>
      </c>
      <c r="AR81" s="52" t="str">
        <f>_xlfn.IFNA(VLOOKUP($AK81,Tipologia!$A$36:$B$40,2,FALSE),"")</f>
        <v/>
      </c>
      <c r="AS81" s="52" t="str">
        <f>_xlfn.IFNA(VLOOKUP(AL81,Tipologia!$A$44:$B$51,2,0),"")</f>
        <v/>
      </c>
      <c r="AT81" s="52" t="str">
        <f t="shared" si="16"/>
        <v xml:space="preserve">  </v>
      </c>
      <c r="AU81" s="52" t="str">
        <f t="shared" si="17"/>
        <v/>
      </c>
      <c r="AV81" s="52" t="str">
        <f t="shared" si="18"/>
        <v/>
      </c>
      <c r="AW81" s="102" t="str">
        <f t="shared" si="19"/>
        <v/>
      </c>
      <c r="AX81" s="53" t="str">
        <f>_xlfn.IFNA(VLOOKUP(AF81,Tipologia!$B$3:$H$17,4,FALSE),"")</f>
        <v/>
      </c>
      <c r="AY81" s="53" t="str">
        <f t="shared" si="20"/>
        <v/>
      </c>
      <c r="AZ81" s="54" t="str">
        <f>_xlfn.IFNA(VLOOKUP(AF81,Tipologia!$B$3:$H$17,3,FALSE),"")</f>
        <v/>
      </c>
      <c r="BA81" s="54" t="str">
        <f>IFERROR(VLOOKUP(AF81,Tipologia!$B$3:$H$17,5,FALSE),"")</f>
        <v/>
      </c>
      <c r="BB81" s="54" t="str">
        <f>IFERROR(VLOOKUP(AF81,Tipologia!$B$3:$H$17,6,0),"")</f>
        <v/>
      </c>
      <c r="BC81" s="60"/>
      <c r="BD81" s="112"/>
      <c r="BE81" s="60"/>
      <c r="BF81" s="55"/>
      <c r="BG81" s="55"/>
      <c r="BH81" s="131"/>
    </row>
    <row r="82" spans="1:60" ht="90" customHeight="1" x14ac:dyDescent="0.3">
      <c r="A82" s="53" t="str">
        <f t="shared" si="21"/>
        <v/>
      </c>
      <c r="B82" s="50"/>
      <c r="C82" s="50"/>
      <c r="D82" s="50"/>
      <c r="E82" s="50"/>
      <c r="F82" s="50"/>
      <c r="G82" s="60"/>
      <c r="H82" s="111"/>
      <c r="I82" s="111"/>
      <c r="J82" s="60"/>
      <c r="K82" s="60"/>
      <c r="L82" s="60"/>
      <c r="M82" s="60"/>
      <c r="N82" s="60"/>
      <c r="O82" s="60"/>
      <c r="P82" s="126"/>
      <c r="Q82" s="134"/>
      <c r="R82" s="112"/>
      <c r="S82" s="60"/>
      <c r="T82" s="60"/>
      <c r="U82" s="60"/>
      <c r="V82" s="112"/>
      <c r="W82" s="112"/>
      <c r="X82" s="60"/>
      <c r="Y82" s="60"/>
      <c r="Z82" s="60"/>
      <c r="AA82" s="60"/>
      <c r="AB82" s="60"/>
      <c r="AC82" s="60"/>
      <c r="AD82" s="60"/>
      <c r="AE82" s="50"/>
      <c r="AF82" s="50"/>
      <c r="AG82" s="50"/>
      <c r="AH82" s="103" t="str">
        <f t="shared" si="11"/>
        <v xml:space="preserve">  </v>
      </c>
      <c r="AI82" s="97"/>
      <c r="AJ82" s="103" t="str">
        <f t="shared" si="12"/>
        <v/>
      </c>
      <c r="AK82" s="50"/>
      <c r="AL82" s="51"/>
      <c r="AM82" s="103" t="str">
        <f t="shared" si="13"/>
        <v/>
      </c>
      <c r="AN82" s="52" t="str">
        <f>_xlfn.IFNA(VLOOKUP($AF82,Tipologia!$B$3:$H$17,2,FALSE),"")</f>
        <v/>
      </c>
      <c r="AO82" s="52" t="str">
        <f t="shared" si="14"/>
        <v/>
      </c>
      <c r="AP82" s="52" t="str">
        <f>_xlfn.IFNA(VLOOKUP(AG82,Tipologia!$A$20:$C$24,3,0),"")</f>
        <v/>
      </c>
      <c r="AQ82" s="52" t="str">
        <f t="shared" si="15"/>
        <v/>
      </c>
      <c r="AR82" s="52" t="str">
        <f>_xlfn.IFNA(VLOOKUP($AK82,Tipologia!$A$36:$B$40,2,FALSE),"")</f>
        <v/>
      </c>
      <c r="AS82" s="52" t="str">
        <f>_xlfn.IFNA(VLOOKUP(AL82,Tipologia!$A$44:$B$51,2,0),"")</f>
        <v/>
      </c>
      <c r="AT82" s="52" t="str">
        <f t="shared" si="16"/>
        <v xml:space="preserve">  </v>
      </c>
      <c r="AU82" s="52" t="str">
        <f t="shared" si="17"/>
        <v/>
      </c>
      <c r="AV82" s="52" t="str">
        <f t="shared" si="18"/>
        <v/>
      </c>
      <c r="AW82" s="102" t="str">
        <f t="shared" si="19"/>
        <v/>
      </c>
      <c r="AX82" s="53" t="str">
        <f>_xlfn.IFNA(VLOOKUP(AF82,Tipologia!$B$3:$H$17,4,FALSE),"")</f>
        <v/>
      </c>
      <c r="AY82" s="53" t="str">
        <f t="shared" si="20"/>
        <v/>
      </c>
      <c r="AZ82" s="54" t="str">
        <f>_xlfn.IFNA(VLOOKUP(AF82,Tipologia!$B$3:$H$17,3,FALSE),"")</f>
        <v/>
      </c>
      <c r="BA82" s="54" t="str">
        <f>IFERROR(VLOOKUP(AF82,Tipologia!$B$3:$H$17,5,FALSE),"")</f>
        <v/>
      </c>
      <c r="BB82" s="54" t="str">
        <f>IFERROR(VLOOKUP(AF82,Tipologia!$B$3:$H$17,6,0),"")</f>
        <v/>
      </c>
      <c r="BC82" s="60"/>
      <c r="BD82" s="112"/>
      <c r="BE82" s="60"/>
      <c r="BF82" s="55"/>
      <c r="BG82" s="55"/>
      <c r="BH82" s="131"/>
    </row>
    <row r="83" spans="1:60" ht="90" customHeight="1" x14ac:dyDescent="0.3">
      <c r="A83" s="53" t="str">
        <f t="shared" si="21"/>
        <v/>
      </c>
      <c r="B83" s="50"/>
      <c r="C83" s="50"/>
      <c r="D83" s="50"/>
      <c r="E83" s="50"/>
      <c r="F83" s="50"/>
      <c r="G83" s="60"/>
      <c r="H83" s="111"/>
      <c r="I83" s="111"/>
      <c r="J83" s="60"/>
      <c r="K83" s="60"/>
      <c r="L83" s="60"/>
      <c r="M83" s="60"/>
      <c r="N83" s="60"/>
      <c r="O83" s="60"/>
      <c r="P83" s="126"/>
      <c r="Q83" s="134"/>
      <c r="R83" s="112"/>
      <c r="S83" s="60"/>
      <c r="T83" s="60"/>
      <c r="U83" s="60"/>
      <c r="V83" s="112"/>
      <c r="W83" s="112"/>
      <c r="X83" s="60"/>
      <c r="Y83" s="60"/>
      <c r="Z83" s="60"/>
      <c r="AA83" s="60"/>
      <c r="AB83" s="60"/>
      <c r="AC83" s="60"/>
      <c r="AD83" s="60"/>
      <c r="AE83" s="50"/>
      <c r="AF83" s="50"/>
      <c r="AG83" s="50"/>
      <c r="AH83" s="103" t="str">
        <f t="shared" si="11"/>
        <v xml:space="preserve">  </v>
      </c>
      <c r="AI83" s="97"/>
      <c r="AJ83" s="103" t="str">
        <f t="shared" si="12"/>
        <v/>
      </c>
      <c r="AK83" s="50"/>
      <c r="AL83" s="51"/>
      <c r="AM83" s="103" t="str">
        <f t="shared" si="13"/>
        <v/>
      </c>
      <c r="AN83" s="52" t="str">
        <f>_xlfn.IFNA(VLOOKUP($AF83,Tipologia!$B$3:$H$17,2,FALSE),"")</f>
        <v/>
      </c>
      <c r="AO83" s="52" t="str">
        <f t="shared" si="14"/>
        <v/>
      </c>
      <c r="AP83" s="52" t="str">
        <f>_xlfn.IFNA(VLOOKUP(AG83,Tipologia!$A$20:$C$24,3,0),"")</f>
        <v/>
      </c>
      <c r="AQ83" s="52" t="str">
        <f t="shared" si="15"/>
        <v/>
      </c>
      <c r="AR83" s="52" t="str">
        <f>_xlfn.IFNA(VLOOKUP($AK83,Tipologia!$A$36:$B$40,2,FALSE),"")</f>
        <v/>
      </c>
      <c r="AS83" s="52" t="str">
        <f>_xlfn.IFNA(VLOOKUP(AL83,Tipologia!$A$44:$B$51,2,0),"")</f>
        <v/>
      </c>
      <c r="AT83" s="52" t="str">
        <f t="shared" si="16"/>
        <v xml:space="preserve">  </v>
      </c>
      <c r="AU83" s="52" t="str">
        <f t="shared" si="17"/>
        <v/>
      </c>
      <c r="AV83" s="52" t="str">
        <f t="shared" si="18"/>
        <v/>
      </c>
      <c r="AW83" s="102" t="str">
        <f t="shared" si="19"/>
        <v/>
      </c>
      <c r="AX83" s="53" t="str">
        <f>_xlfn.IFNA(VLOOKUP(AF83,Tipologia!$B$3:$H$17,4,FALSE),"")</f>
        <v/>
      </c>
      <c r="AY83" s="53" t="str">
        <f t="shared" si="20"/>
        <v/>
      </c>
      <c r="AZ83" s="54" t="str">
        <f>_xlfn.IFNA(VLOOKUP(AF83,Tipologia!$B$3:$H$17,3,FALSE),"")</f>
        <v/>
      </c>
      <c r="BA83" s="54" t="str">
        <f>IFERROR(VLOOKUP(AF83,Tipologia!$B$3:$H$17,5,FALSE),"")</f>
        <v/>
      </c>
      <c r="BB83" s="54" t="str">
        <f>IFERROR(VLOOKUP(AF83,Tipologia!$B$3:$H$17,6,0),"")</f>
        <v/>
      </c>
      <c r="BC83" s="60"/>
      <c r="BD83" s="112"/>
      <c r="BE83" s="60"/>
      <c r="BF83" s="55"/>
      <c r="BG83" s="55"/>
      <c r="BH83" s="131"/>
    </row>
    <row r="84" spans="1:60" ht="90" customHeight="1" x14ac:dyDescent="0.3">
      <c r="A84" s="53" t="str">
        <f t="shared" si="21"/>
        <v/>
      </c>
      <c r="B84" s="50"/>
      <c r="C84" s="50"/>
      <c r="D84" s="50"/>
      <c r="E84" s="50"/>
      <c r="F84" s="50"/>
      <c r="G84" s="60"/>
      <c r="H84" s="111"/>
      <c r="I84" s="111"/>
      <c r="J84" s="60"/>
      <c r="K84" s="60"/>
      <c r="L84" s="60"/>
      <c r="M84" s="60"/>
      <c r="N84" s="60"/>
      <c r="O84" s="60"/>
      <c r="P84" s="126"/>
      <c r="Q84" s="134"/>
      <c r="R84" s="112"/>
      <c r="S84" s="60"/>
      <c r="T84" s="60"/>
      <c r="U84" s="60"/>
      <c r="V84" s="112"/>
      <c r="W84" s="112"/>
      <c r="X84" s="60"/>
      <c r="Y84" s="60"/>
      <c r="Z84" s="60"/>
      <c r="AA84" s="60"/>
      <c r="AB84" s="60"/>
      <c r="AC84" s="60"/>
      <c r="AD84" s="60"/>
      <c r="AE84" s="50"/>
      <c r="AF84" s="50"/>
      <c r="AG84" s="50"/>
      <c r="AH84" s="103" t="str">
        <f t="shared" si="11"/>
        <v xml:space="preserve">  </v>
      </c>
      <c r="AI84" s="97"/>
      <c r="AJ84" s="103" t="str">
        <f t="shared" si="12"/>
        <v/>
      </c>
      <c r="AK84" s="50"/>
      <c r="AL84" s="51"/>
      <c r="AM84" s="103" t="str">
        <f t="shared" si="13"/>
        <v/>
      </c>
      <c r="AN84" s="52" t="str">
        <f>_xlfn.IFNA(VLOOKUP($AF84,Tipologia!$B$3:$H$17,2,FALSE),"")</f>
        <v/>
      </c>
      <c r="AO84" s="52" t="str">
        <f t="shared" si="14"/>
        <v/>
      </c>
      <c r="AP84" s="52" t="str">
        <f>_xlfn.IFNA(VLOOKUP(AG84,Tipologia!$A$20:$C$24,3,0),"")</f>
        <v/>
      </c>
      <c r="AQ84" s="52" t="str">
        <f t="shared" si="15"/>
        <v/>
      </c>
      <c r="AR84" s="52" t="str">
        <f>_xlfn.IFNA(VLOOKUP($AK84,Tipologia!$A$36:$B$40,2,FALSE),"")</f>
        <v/>
      </c>
      <c r="AS84" s="52" t="str">
        <f>_xlfn.IFNA(VLOOKUP(AL84,Tipologia!$A$44:$B$51,2,0),"")</f>
        <v/>
      </c>
      <c r="AT84" s="52" t="str">
        <f t="shared" si="16"/>
        <v xml:space="preserve">  </v>
      </c>
      <c r="AU84" s="52" t="str">
        <f t="shared" si="17"/>
        <v/>
      </c>
      <c r="AV84" s="52" t="str">
        <f t="shared" si="18"/>
        <v/>
      </c>
      <c r="AW84" s="102" t="str">
        <f t="shared" si="19"/>
        <v/>
      </c>
      <c r="AX84" s="53" t="str">
        <f>_xlfn.IFNA(VLOOKUP(AF84,Tipologia!$B$3:$H$17,4,FALSE),"")</f>
        <v/>
      </c>
      <c r="AY84" s="53" t="str">
        <f t="shared" si="20"/>
        <v/>
      </c>
      <c r="AZ84" s="54" t="str">
        <f>_xlfn.IFNA(VLOOKUP(AF84,Tipologia!$B$3:$H$17,3,FALSE),"")</f>
        <v/>
      </c>
      <c r="BA84" s="54" t="str">
        <f>IFERROR(VLOOKUP(AF84,Tipologia!$B$3:$H$17,5,FALSE),"")</f>
        <v/>
      </c>
      <c r="BB84" s="54" t="str">
        <f>IFERROR(VLOOKUP(AF84,Tipologia!$B$3:$H$17,6,0),"")</f>
        <v/>
      </c>
      <c r="BC84" s="60"/>
      <c r="BD84" s="112"/>
      <c r="BE84" s="60"/>
      <c r="BF84" s="55"/>
      <c r="BG84" s="55"/>
      <c r="BH84" s="131"/>
    </row>
    <row r="85" spans="1:60" ht="90" customHeight="1" x14ac:dyDescent="0.3">
      <c r="A85" s="53" t="str">
        <f t="shared" si="21"/>
        <v/>
      </c>
      <c r="B85" s="50"/>
      <c r="C85" s="50"/>
      <c r="D85" s="50"/>
      <c r="E85" s="50"/>
      <c r="F85" s="50"/>
      <c r="G85" s="60"/>
      <c r="H85" s="111"/>
      <c r="I85" s="111"/>
      <c r="J85" s="60"/>
      <c r="K85" s="60"/>
      <c r="L85" s="60"/>
      <c r="M85" s="60"/>
      <c r="N85" s="60"/>
      <c r="O85" s="60"/>
      <c r="P85" s="126"/>
      <c r="Q85" s="134"/>
      <c r="R85" s="112"/>
      <c r="S85" s="60"/>
      <c r="T85" s="60"/>
      <c r="U85" s="60"/>
      <c r="V85" s="112"/>
      <c r="W85" s="112"/>
      <c r="X85" s="60"/>
      <c r="Y85" s="60"/>
      <c r="Z85" s="60"/>
      <c r="AA85" s="60"/>
      <c r="AB85" s="60"/>
      <c r="AC85" s="60"/>
      <c r="AD85" s="60"/>
      <c r="AE85" s="50"/>
      <c r="AF85" s="50"/>
      <c r="AG85" s="50"/>
      <c r="AH85" s="103" t="str">
        <f t="shared" si="11"/>
        <v xml:space="preserve">  </v>
      </c>
      <c r="AI85" s="97"/>
      <c r="AJ85" s="103" t="str">
        <f t="shared" si="12"/>
        <v/>
      </c>
      <c r="AK85" s="50"/>
      <c r="AL85" s="51"/>
      <c r="AM85" s="103" t="str">
        <f t="shared" si="13"/>
        <v/>
      </c>
      <c r="AN85" s="52" t="str">
        <f>_xlfn.IFNA(VLOOKUP($AF85,Tipologia!$B$3:$H$17,2,FALSE),"")</f>
        <v/>
      </c>
      <c r="AO85" s="52" t="str">
        <f t="shared" si="14"/>
        <v/>
      </c>
      <c r="AP85" s="52" t="str">
        <f>_xlfn.IFNA(VLOOKUP(AG85,Tipologia!$A$20:$C$24,3,0),"")</f>
        <v/>
      </c>
      <c r="AQ85" s="52" t="str">
        <f t="shared" si="15"/>
        <v/>
      </c>
      <c r="AR85" s="52" t="str">
        <f>_xlfn.IFNA(VLOOKUP($AK85,Tipologia!$A$36:$B$40,2,FALSE),"")</f>
        <v/>
      </c>
      <c r="AS85" s="52" t="str">
        <f>_xlfn.IFNA(VLOOKUP(AL85,Tipologia!$A$44:$B$51,2,0),"")</f>
        <v/>
      </c>
      <c r="AT85" s="52" t="str">
        <f t="shared" si="16"/>
        <v xml:space="preserve">  </v>
      </c>
      <c r="AU85" s="52" t="str">
        <f t="shared" si="17"/>
        <v/>
      </c>
      <c r="AV85" s="52" t="str">
        <f t="shared" si="18"/>
        <v/>
      </c>
      <c r="AW85" s="102" t="str">
        <f t="shared" si="19"/>
        <v/>
      </c>
      <c r="AX85" s="53" t="str">
        <f>_xlfn.IFNA(VLOOKUP(AF85,Tipologia!$B$3:$H$17,4,FALSE),"")</f>
        <v/>
      </c>
      <c r="AY85" s="53" t="str">
        <f t="shared" si="20"/>
        <v/>
      </c>
      <c r="AZ85" s="54" t="str">
        <f>_xlfn.IFNA(VLOOKUP(AF85,Tipologia!$B$3:$H$17,3,FALSE),"")</f>
        <v/>
      </c>
      <c r="BA85" s="54" t="str">
        <f>IFERROR(VLOOKUP(AF85,Tipologia!$B$3:$H$17,5,FALSE),"")</f>
        <v/>
      </c>
      <c r="BB85" s="54" t="str">
        <f>IFERROR(VLOOKUP(AF85,Tipologia!$B$3:$H$17,6,0),"")</f>
        <v/>
      </c>
      <c r="BC85" s="60"/>
      <c r="BD85" s="112"/>
      <c r="BE85" s="60"/>
      <c r="BF85" s="55"/>
      <c r="BG85" s="55"/>
      <c r="BH85" s="131"/>
    </row>
    <row r="86" spans="1:60" ht="90" customHeight="1" x14ac:dyDescent="0.3">
      <c r="A86" s="53" t="str">
        <f t="shared" si="21"/>
        <v/>
      </c>
      <c r="B86" s="50"/>
      <c r="C86" s="50"/>
      <c r="D86" s="50"/>
      <c r="E86" s="50"/>
      <c r="F86" s="50"/>
      <c r="G86" s="60"/>
      <c r="H86" s="111"/>
      <c r="I86" s="111"/>
      <c r="J86" s="60"/>
      <c r="K86" s="60"/>
      <c r="L86" s="60"/>
      <c r="M86" s="60"/>
      <c r="N86" s="60"/>
      <c r="O86" s="60"/>
      <c r="P86" s="126"/>
      <c r="Q86" s="134"/>
      <c r="R86" s="112"/>
      <c r="S86" s="60"/>
      <c r="T86" s="60"/>
      <c r="U86" s="60"/>
      <c r="V86" s="112"/>
      <c r="W86" s="112"/>
      <c r="X86" s="60"/>
      <c r="Y86" s="60"/>
      <c r="Z86" s="60"/>
      <c r="AA86" s="60"/>
      <c r="AB86" s="60"/>
      <c r="AC86" s="60"/>
      <c r="AD86" s="60"/>
      <c r="AE86" s="50"/>
      <c r="AF86" s="50"/>
      <c r="AG86" s="50"/>
      <c r="AH86" s="103" t="str">
        <f t="shared" si="11"/>
        <v xml:space="preserve">  </v>
      </c>
      <c r="AI86" s="97"/>
      <c r="AJ86" s="103" t="str">
        <f t="shared" si="12"/>
        <v/>
      </c>
      <c r="AK86" s="50"/>
      <c r="AL86" s="51"/>
      <c r="AM86" s="103" t="str">
        <f t="shared" si="13"/>
        <v/>
      </c>
      <c r="AN86" s="52" t="str">
        <f>_xlfn.IFNA(VLOOKUP($AF86,Tipologia!$B$3:$H$17,2,FALSE),"")</f>
        <v/>
      </c>
      <c r="AO86" s="52" t="str">
        <f t="shared" si="14"/>
        <v/>
      </c>
      <c r="AP86" s="52" t="str">
        <f>_xlfn.IFNA(VLOOKUP(AG86,Tipologia!$A$20:$C$24,3,0),"")</f>
        <v/>
      </c>
      <c r="AQ86" s="52" t="str">
        <f t="shared" si="15"/>
        <v/>
      </c>
      <c r="AR86" s="52" t="str">
        <f>_xlfn.IFNA(VLOOKUP($AK86,Tipologia!$A$36:$B$40,2,FALSE),"")</f>
        <v/>
      </c>
      <c r="AS86" s="52" t="str">
        <f>_xlfn.IFNA(VLOOKUP(AL86,Tipologia!$A$44:$B$51,2,0),"")</f>
        <v/>
      </c>
      <c r="AT86" s="52" t="str">
        <f t="shared" si="16"/>
        <v xml:space="preserve">  </v>
      </c>
      <c r="AU86" s="52" t="str">
        <f t="shared" si="17"/>
        <v/>
      </c>
      <c r="AV86" s="52" t="str">
        <f t="shared" si="18"/>
        <v/>
      </c>
      <c r="AW86" s="102" t="str">
        <f t="shared" si="19"/>
        <v/>
      </c>
      <c r="AX86" s="53" t="str">
        <f>_xlfn.IFNA(VLOOKUP(AF86,Tipologia!$B$3:$H$17,4,FALSE),"")</f>
        <v/>
      </c>
      <c r="AY86" s="53" t="str">
        <f t="shared" si="20"/>
        <v/>
      </c>
      <c r="AZ86" s="54" t="str">
        <f>_xlfn.IFNA(VLOOKUP(AF86,Tipologia!$B$3:$H$17,3,FALSE),"")</f>
        <v/>
      </c>
      <c r="BA86" s="54" t="str">
        <f>IFERROR(VLOOKUP(AF86,Tipologia!$B$3:$H$17,5,FALSE),"")</f>
        <v/>
      </c>
      <c r="BB86" s="54" t="str">
        <f>IFERROR(VLOOKUP(AF86,Tipologia!$B$3:$H$17,6,0),"")</f>
        <v/>
      </c>
      <c r="BC86" s="60"/>
      <c r="BD86" s="112"/>
      <c r="BE86" s="60"/>
      <c r="BF86" s="55"/>
      <c r="BG86" s="55"/>
      <c r="BH86" s="131"/>
    </row>
    <row r="87" spans="1:60" ht="90" customHeight="1" x14ac:dyDescent="0.3">
      <c r="A87" s="53" t="str">
        <f t="shared" si="21"/>
        <v/>
      </c>
      <c r="B87" s="50"/>
      <c r="C87" s="50"/>
      <c r="D87" s="50"/>
      <c r="E87" s="50"/>
      <c r="F87" s="50"/>
      <c r="G87" s="60"/>
      <c r="H87" s="111"/>
      <c r="I87" s="111"/>
      <c r="J87" s="60"/>
      <c r="K87" s="60"/>
      <c r="L87" s="60"/>
      <c r="M87" s="60"/>
      <c r="N87" s="60"/>
      <c r="O87" s="60"/>
      <c r="P87" s="126"/>
      <c r="Q87" s="134"/>
      <c r="R87" s="112"/>
      <c r="S87" s="60"/>
      <c r="T87" s="60"/>
      <c r="U87" s="60"/>
      <c r="V87" s="112"/>
      <c r="W87" s="112"/>
      <c r="X87" s="60"/>
      <c r="Y87" s="60"/>
      <c r="Z87" s="60"/>
      <c r="AA87" s="60"/>
      <c r="AB87" s="60"/>
      <c r="AC87" s="60"/>
      <c r="AD87" s="60"/>
      <c r="AE87" s="50"/>
      <c r="AF87" s="50"/>
      <c r="AG87" s="50"/>
      <c r="AH87" s="103" t="str">
        <f t="shared" si="11"/>
        <v xml:space="preserve">  </v>
      </c>
      <c r="AI87" s="97"/>
      <c r="AJ87" s="103" t="str">
        <f t="shared" si="12"/>
        <v/>
      </c>
      <c r="AK87" s="50"/>
      <c r="AL87" s="51"/>
      <c r="AM87" s="103" t="str">
        <f t="shared" si="13"/>
        <v/>
      </c>
      <c r="AN87" s="52" t="str">
        <f>_xlfn.IFNA(VLOOKUP($AF87,Tipologia!$B$3:$H$17,2,FALSE),"")</f>
        <v/>
      </c>
      <c r="AO87" s="52" t="str">
        <f t="shared" si="14"/>
        <v/>
      </c>
      <c r="AP87" s="52" t="str">
        <f>_xlfn.IFNA(VLOOKUP(AG87,Tipologia!$A$20:$C$24,3,0),"")</f>
        <v/>
      </c>
      <c r="AQ87" s="52" t="str">
        <f t="shared" si="15"/>
        <v/>
      </c>
      <c r="AR87" s="52" t="str">
        <f>_xlfn.IFNA(VLOOKUP($AK87,Tipologia!$A$36:$B$40,2,FALSE),"")</f>
        <v/>
      </c>
      <c r="AS87" s="52" t="str">
        <f>_xlfn.IFNA(VLOOKUP(AL87,Tipologia!$A$44:$B$51,2,0),"")</f>
        <v/>
      </c>
      <c r="AT87" s="52" t="str">
        <f t="shared" si="16"/>
        <v xml:space="preserve">  </v>
      </c>
      <c r="AU87" s="52" t="str">
        <f t="shared" si="17"/>
        <v/>
      </c>
      <c r="AV87" s="52" t="str">
        <f t="shared" si="18"/>
        <v/>
      </c>
      <c r="AW87" s="102" t="str">
        <f t="shared" si="19"/>
        <v/>
      </c>
      <c r="AX87" s="53" t="str">
        <f>_xlfn.IFNA(VLOOKUP(AF87,Tipologia!$B$3:$H$17,4,FALSE),"")</f>
        <v/>
      </c>
      <c r="AY87" s="53" t="str">
        <f t="shared" si="20"/>
        <v/>
      </c>
      <c r="AZ87" s="54" t="str">
        <f>_xlfn.IFNA(VLOOKUP(AF87,Tipologia!$B$3:$H$17,3,FALSE),"")</f>
        <v/>
      </c>
      <c r="BA87" s="54" t="str">
        <f>IFERROR(VLOOKUP(AF87,Tipologia!$B$3:$H$17,5,FALSE),"")</f>
        <v/>
      </c>
      <c r="BB87" s="54" t="str">
        <f>IFERROR(VLOOKUP(AF87,Tipologia!$B$3:$H$17,6,0),"")</f>
        <v/>
      </c>
      <c r="BC87" s="60"/>
      <c r="BD87" s="112"/>
      <c r="BE87" s="60"/>
      <c r="BF87" s="55"/>
      <c r="BG87" s="55"/>
      <c r="BH87" s="131"/>
    </row>
    <row r="88" spans="1:60" ht="90" customHeight="1" x14ac:dyDescent="0.3">
      <c r="A88" s="53" t="str">
        <f t="shared" si="21"/>
        <v/>
      </c>
      <c r="B88" s="50"/>
      <c r="C88" s="50"/>
      <c r="D88" s="50"/>
      <c r="E88" s="50"/>
      <c r="F88" s="50"/>
      <c r="G88" s="60"/>
      <c r="H88" s="111"/>
      <c r="I88" s="111"/>
      <c r="J88" s="60"/>
      <c r="K88" s="60"/>
      <c r="L88" s="60"/>
      <c r="M88" s="60"/>
      <c r="N88" s="60"/>
      <c r="O88" s="60"/>
      <c r="P88" s="126"/>
      <c r="Q88" s="134"/>
      <c r="R88" s="112"/>
      <c r="S88" s="60"/>
      <c r="T88" s="60"/>
      <c r="U88" s="60"/>
      <c r="V88" s="112"/>
      <c r="W88" s="112"/>
      <c r="X88" s="60"/>
      <c r="Y88" s="60"/>
      <c r="Z88" s="60"/>
      <c r="AA88" s="60"/>
      <c r="AB88" s="60"/>
      <c r="AC88" s="60"/>
      <c r="AD88" s="60"/>
      <c r="AE88" s="50"/>
      <c r="AF88" s="50"/>
      <c r="AG88" s="50"/>
      <c r="AH88" s="103" t="str">
        <f t="shared" si="11"/>
        <v xml:space="preserve">  </v>
      </c>
      <c r="AI88" s="97"/>
      <c r="AJ88" s="103" t="str">
        <f t="shared" si="12"/>
        <v/>
      </c>
      <c r="AK88" s="50"/>
      <c r="AL88" s="51"/>
      <c r="AM88" s="103" t="str">
        <f t="shared" si="13"/>
        <v/>
      </c>
      <c r="AN88" s="52" t="str">
        <f>_xlfn.IFNA(VLOOKUP($AF88,Tipologia!$B$3:$H$17,2,FALSE),"")</f>
        <v/>
      </c>
      <c r="AO88" s="52" t="str">
        <f t="shared" si="14"/>
        <v/>
      </c>
      <c r="AP88" s="52" t="str">
        <f>_xlfn.IFNA(VLOOKUP(AG88,Tipologia!$A$20:$C$24,3,0),"")</f>
        <v/>
      </c>
      <c r="AQ88" s="52" t="str">
        <f t="shared" si="15"/>
        <v/>
      </c>
      <c r="AR88" s="52" t="str">
        <f>_xlfn.IFNA(VLOOKUP($AK88,Tipologia!$A$36:$B$40,2,FALSE),"")</f>
        <v/>
      </c>
      <c r="AS88" s="52" t="str">
        <f>_xlfn.IFNA(VLOOKUP(AL88,Tipologia!$A$44:$B$51,2,0),"")</f>
        <v/>
      </c>
      <c r="AT88" s="52" t="str">
        <f t="shared" si="16"/>
        <v xml:space="preserve">  </v>
      </c>
      <c r="AU88" s="52" t="str">
        <f t="shared" si="17"/>
        <v/>
      </c>
      <c r="AV88" s="52" t="str">
        <f t="shared" si="18"/>
        <v/>
      </c>
      <c r="AW88" s="102" t="str">
        <f t="shared" si="19"/>
        <v/>
      </c>
      <c r="AX88" s="53" t="str">
        <f>_xlfn.IFNA(VLOOKUP(AF88,Tipologia!$B$3:$H$17,4,FALSE),"")</f>
        <v/>
      </c>
      <c r="AY88" s="53" t="str">
        <f t="shared" si="20"/>
        <v/>
      </c>
      <c r="AZ88" s="54" t="str">
        <f>_xlfn.IFNA(VLOOKUP(AF88,Tipologia!$B$3:$H$17,3,FALSE),"")</f>
        <v/>
      </c>
      <c r="BA88" s="54" t="str">
        <f>IFERROR(VLOOKUP(AF88,Tipologia!$B$3:$H$17,5,FALSE),"")</f>
        <v/>
      </c>
      <c r="BB88" s="54" t="str">
        <f>IFERROR(VLOOKUP(AF88,Tipologia!$B$3:$H$17,6,0),"")</f>
        <v/>
      </c>
      <c r="BC88" s="60"/>
      <c r="BD88" s="112"/>
      <c r="BE88" s="60"/>
      <c r="BF88" s="55"/>
      <c r="BG88" s="55"/>
      <c r="BH88" s="131"/>
    </row>
    <row r="89" spans="1:60" ht="90" customHeight="1" x14ac:dyDescent="0.3">
      <c r="A89" s="53" t="str">
        <f t="shared" si="21"/>
        <v/>
      </c>
      <c r="B89" s="50"/>
      <c r="C89" s="50"/>
      <c r="D89" s="50"/>
      <c r="E89" s="50"/>
      <c r="F89" s="50"/>
      <c r="G89" s="60"/>
      <c r="H89" s="111"/>
      <c r="I89" s="111"/>
      <c r="J89" s="60"/>
      <c r="K89" s="60"/>
      <c r="L89" s="60"/>
      <c r="M89" s="60"/>
      <c r="N89" s="60"/>
      <c r="O89" s="60"/>
      <c r="P89" s="126"/>
      <c r="Q89" s="134"/>
      <c r="R89" s="112"/>
      <c r="S89" s="60"/>
      <c r="T89" s="60"/>
      <c r="U89" s="60"/>
      <c r="V89" s="112"/>
      <c r="W89" s="112"/>
      <c r="X89" s="60"/>
      <c r="Y89" s="60"/>
      <c r="Z89" s="60"/>
      <c r="AA89" s="60"/>
      <c r="AB89" s="60"/>
      <c r="AC89" s="60"/>
      <c r="AD89" s="60"/>
      <c r="AE89" s="50"/>
      <c r="AF89" s="50"/>
      <c r="AG89" s="50"/>
      <c r="AH89" s="103" t="str">
        <f t="shared" si="11"/>
        <v xml:space="preserve">  </v>
      </c>
      <c r="AI89" s="97"/>
      <c r="AJ89" s="103" t="str">
        <f t="shared" si="12"/>
        <v/>
      </c>
      <c r="AK89" s="50"/>
      <c r="AL89" s="51"/>
      <c r="AM89" s="103" t="str">
        <f t="shared" si="13"/>
        <v/>
      </c>
      <c r="AN89" s="52" t="str">
        <f>_xlfn.IFNA(VLOOKUP($AF89,Tipologia!$B$3:$H$17,2,FALSE),"")</f>
        <v/>
      </c>
      <c r="AO89" s="52" t="str">
        <f t="shared" si="14"/>
        <v/>
      </c>
      <c r="AP89" s="52" t="str">
        <f>_xlfn.IFNA(VLOOKUP(AG89,Tipologia!$A$20:$C$24,3,0),"")</f>
        <v/>
      </c>
      <c r="AQ89" s="52" t="str">
        <f t="shared" si="15"/>
        <v/>
      </c>
      <c r="AR89" s="52" t="str">
        <f>_xlfn.IFNA(VLOOKUP($AK89,Tipologia!$A$36:$B$40,2,FALSE),"")</f>
        <v/>
      </c>
      <c r="AS89" s="52" t="str">
        <f>_xlfn.IFNA(VLOOKUP(AL89,Tipologia!$A$44:$B$51,2,0),"")</f>
        <v/>
      </c>
      <c r="AT89" s="52" t="str">
        <f t="shared" si="16"/>
        <v xml:space="preserve">  </v>
      </c>
      <c r="AU89" s="52" t="str">
        <f t="shared" si="17"/>
        <v/>
      </c>
      <c r="AV89" s="52" t="str">
        <f t="shared" si="18"/>
        <v/>
      </c>
      <c r="AW89" s="102" t="str">
        <f t="shared" si="19"/>
        <v/>
      </c>
      <c r="AX89" s="53" t="str">
        <f>_xlfn.IFNA(VLOOKUP(AF89,Tipologia!$B$3:$H$17,4,FALSE),"")</f>
        <v/>
      </c>
      <c r="AY89" s="53" t="str">
        <f t="shared" si="20"/>
        <v/>
      </c>
      <c r="AZ89" s="54" t="str">
        <f>_xlfn.IFNA(VLOOKUP(AF89,Tipologia!$B$3:$H$17,3,FALSE),"")</f>
        <v/>
      </c>
      <c r="BA89" s="54" t="str">
        <f>IFERROR(VLOOKUP(AF89,Tipologia!$B$3:$H$17,5,FALSE),"")</f>
        <v/>
      </c>
      <c r="BB89" s="54" t="str">
        <f>IFERROR(VLOOKUP(AF89,Tipologia!$B$3:$H$17,6,0),"")</f>
        <v/>
      </c>
      <c r="BC89" s="60"/>
      <c r="BD89" s="112"/>
      <c r="BE89" s="60"/>
      <c r="BF89" s="55"/>
      <c r="BG89" s="55"/>
      <c r="BH89" s="131"/>
    </row>
    <row r="90" spans="1:60" ht="90" customHeight="1" x14ac:dyDescent="0.3">
      <c r="A90" s="53" t="str">
        <f t="shared" si="21"/>
        <v/>
      </c>
      <c r="B90" s="50"/>
      <c r="C90" s="50"/>
      <c r="D90" s="50"/>
      <c r="E90" s="50"/>
      <c r="F90" s="50"/>
      <c r="G90" s="60"/>
      <c r="H90" s="111"/>
      <c r="I90" s="111"/>
      <c r="J90" s="60"/>
      <c r="K90" s="60"/>
      <c r="L90" s="60"/>
      <c r="M90" s="60"/>
      <c r="N90" s="60"/>
      <c r="O90" s="60"/>
      <c r="P90" s="126"/>
      <c r="Q90" s="134"/>
      <c r="R90" s="112"/>
      <c r="S90" s="60"/>
      <c r="T90" s="60"/>
      <c r="U90" s="60"/>
      <c r="V90" s="112"/>
      <c r="W90" s="112"/>
      <c r="X90" s="60"/>
      <c r="Y90" s="60"/>
      <c r="Z90" s="60"/>
      <c r="AA90" s="60"/>
      <c r="AB90" s="60"/>
      <c r="AC90" s="60"/>
      <c r="AD90" s="60"/>
      <c r="AE90" s="50"/>
      <c r="AF90" s="50"/>
      <c r="AG90" s="50"/>
      <c r="AH90" s="103" t="str">
        <f t="shared" si="11"/>
        <v xml:space="preserve">  </v>
      </c>
      <c r="AI90" s="97"/>
      <c r="AJ90" s="103" t="str">
        <f t="shared" si="12"/>
        <v/>
      </c>
      <c r="AK90" s="50"/>
      <c r="AL90" s="51"/>
      <c r="AM90" s="103" t="str">
        <f t="shared" si="13"/>
        <v/>
      </c>
      <c r="AN90" s="52" t="str">
        <f>_xlfn.IFNA(VLOOKUP($AF90,Tipologia!$B$3:$H$17,2,FALSE),"")</f>
        <v/>
      </c>
      <c r="AO90" s="52" t="str">
        <f t="shared" si="14"/>
        <v/>
      </c>
      <c r="AP90" s="52" t="str">
        <f>_xlfn.IFNA(VLOOKUP(AG90,Tipologia!$A$20:$C$24,3,0),"")</f>
        <v/>
      </c>
      <c r="AQ90" s="52" t="str">
        <f t="shared" si="15"/>
        <v/>
      </c>
      <c r="AR90" s="52" t="str">
        <f>_xlfn.IFNA(VLOOKUP($AK90,Tipologia!$A$36:$B$40,2,FALSE),"")</f>
        <v/>
      </c>
      <c r="AS90" s="52" t="str">
        <f>_xlfn.IFNA(VLOOKUP(AL90,Tipologia!$A$44:$B$51,2,0),"")</f>
        <v/>
      </c>
      <c r="AT90" s="52" t="str">
        <f t="shared" si="16"/>
        <v xml:space="preserve">  </v>
      </c>
      <c r="AU90" s="52" t="str">
        <f t="shared" si="17"/>
        <v/>
      </c>
      <c r="AV90" s="52" t="str">
        <f t="shared" si="18"/>
        <v/>
      </c>
      <c r="AW90" s="102" t="str">
        <f t="shared" si="19"/>
        <v/>
      </c>
      <c r="AX90" s="53" t="str">
        <f>_xlfn.IFNA(VLOOKUP(AF90,Tipologia!$B$3:$H$17,4,FALSE),"")</f>
        <v/>
      </c>
      <c r="AY90" s="53" t="str">
        <f t="shared" si="20"/>
        <v/>
      </c>
      <c r="AZ90" s="54" t="str">
        <f>_xlfn.IFNA(VLOOKUP(AF90,Tipologia!$B$3:$H$17,3,FALSE),"")</f>
        <v/>
      </c>
      <c r="BA90" s="54" t="str">
        <f>IFERROR(VLOOKUP(AF90,Tipologia!$B$3:$H$17,5,FALSE),"")</f>
        <v/>
      </c>
      <c r="BB90" s="54" t="str">
        <f>IFERROR(VLOOKUP(AF90,Tipologia!$B$3:$H$17,6,0),"")</f>
        <v/>
      </c>
      <c r="BC90" s="60"/>
      <c r="BD90" s="112"/>
      <c r="BE90" s="60"/>
      <c r="BF90" s="55"/>
      <c r="BG90" s="55"/>
      <c r="BH90" s="131"/>
    </row>
    <row r="91" spans="1:60" ht="90" customHeight="1" x14ac:dyDescent="0.3">
      <c r="A91" s="53" t="str">
        <f t="shared" si="21"/>
        <v/>
      </c>
      <c r="B91" s="50"/>
      <c r="C91" s="50"/>
      <c r="D91" s="50"/>
      <c r="E91" s="50"/>
      <c r="F91" s="50"/>
      <c r="G91" s="60"/>
      <c r="H91" s="111"/>
      <c r="I91" s="111"/>
      <c r="J91" s="60"/>
      <c r="K91" s="60"/>
      <c r="L91" s="60"/>
      <c r="M91" s="60"/>
      <c r="N91" s="60"/>
      <c r="O91" s="60"/>
      <c r="P91" s="126"/>
      <c r="Q91" s="134"/>
      <c r="R91" s="112"/>
      <c r="S91" s="60"/>
      <c r="T91" s="60"/>
      <c r="U91" s="60"/>
      <c r="V91" s="112"/>
      <c r="W91" s="112"/>
      <c r="X91" s="60"/>
      <c r="Y91" s="60"/>
      <c r="Z91" s="60"/>
      <c r="AA91" s="60"/>
      <c r="AB91" s="60"/>
      <c r="AC91" s="60"/>
      <c r="AD91" s="60"/>
      <c r="AE91" s="50"/>
      <c r="AF91" s="50"/>
      <c r="AG91" s="50"/>
      <c r="AH91" s="103" t="str">
        <f t="shared" si="11"/>
        <v xml:space="preserve">  </v>
      </c>
      <c r="AI91" s="97"/>
      <c r="AJ91" s="103" t="str">
        <f t="shared" si="12"/>
        <v/>
      </c>
      <c r="AK91" s="50"/>
      <c r="AL91" s="51"/>
      <c r="AM91" s="103" t="str">
        <f t="shared" si="13"/>
        <v/>
      </c>
      <c r="AN91" s="52" t="str">
        <f>_xlfn.IFNA(VLOOKUP($AF91,Tipologia!$B$3:$H$17,2,FALSE),"")</f>
        <v/>
      </c>
      <c r="AO91" s="52" t="str">
        <f t="shared" si="14"/>
        <v/>
      </c>
      <c r="AP91" s="52" t="str">
        <f>_xlfn.IFNA(VLOOKUP(AG91,Tipologia!$A$20:$C$24,3,0),"")</f>
        <v/>
      </c>
      <c r="AQ91" s="52" t="str">
        <f t="shared" si="15"/>
        <v/>
      </c>
      <c r="AR91" s="52" t="str">
        <f>_xlfn.IFNA(VLOOKUP($AK91,Tipologia!$A$36:$B$40,2,FALSE),"")</f>
        <v/>
      </c>
      <c r="AS91" s="52" t="str">
        <f>_xlfn.IFNA(VLOOKUP(AL91,Tipologia!$A$44:$B$51,2,0),"")</f>
        <v/>
      </c>
      <c r="AT91" s="52" t="str">
        <f t="shared" si="16"/>
        <v xml:space="preserve">  </v>
      </c>
      <c r="AU91" s="52" t="str">
        <f t="shared" si="17"/>
        <v/>
      </c>
      <c r="AV91" s="52" t="str">
        <f t="shared" si="18"/>
        <v/>
      </c>
      <c r="AW91" s="102" t="str">
        <f t="shared" si="19"/>
        <v/>
      </c>
      <c r="AX91" s="53" t="str">
        <f>_xlfn.IFNA(VLOOKUP(AF91,Tipologia!$B$3:$H$17,4,FALSE),"")</f>
        <v/>
      </c>
      <c r="AY91" s="53" t="str">
        <f t="shared" si="20"/>
        <v/>
      </c>
      <c r="AZ91" s="54" t="str">
        <f>_xlfn.IFNA(VLOOKUP(AF91,Tipologia!$B$3:$H$17,3,FALSE),"")</f>
        <v/>
      </c>
      <c r="BA91" s="54" t="str">
        <f>IFERROR(VLOOKUP(AF91,Tipologia!$B$3:$H$17,5,FALSE),"")</f>
        <v/>
      </c>
      <c r="BB91" s="54" t="str">
        <f>IFERROR(VLOOKUP(AF91,Tipologia!$B$3:$H$17,6,0),"")</f>
        <v/>
      </c>
      <c r="BC91" s="60"/>
      <c r="BD91" s="112"/>
      <c r="BE91" s="60"/>
      <c r="BF91" s="55"/>
      <c r="BG91" s="55"/>
      <c r="BH91" s="131"/>
    </row>
    <row r="92" spans="1:60" ht="90" customHeight="1" x14ac:dyDescent="0.3">
      <c r="A92" s="53" t="str">
        <f t="shared" si="21"/>
        <v/>
      </c>
      <c r="B92" s="50"/>
      <c r="C92" s="50"/>
      <c r="D92" s="50"/>
      <c r="E92" s="50"/>
      <c r="F92" s="50"/>
      <c r="G92" s="60"/>
      <c r="H92" s="111"/>
      <c r="I92" s="111"/>
      <c r="J92" s="60"/>
      <c r="K92" s="60"/>
      <c r="L92" s="60"/>
      <c r="M92" s="60"/>
      <c r="N92" s="60"/>
      <c r="O92" s="60"/>
      <c r="P92" s="126"/>
      <c r="Q92" s="134"/>
      <c r="R92" s="112"/>
      <c r="S92" s="60"/>
      <c r="T92" s="60"/>
      <c r="U92" s="60"/>
      <c r="V92" s="112"/>
      <c r="W92" s="112"/>
      <c r="X92" s="60"/>
      <c r="Y92" s="60"/>
      <c r="Z92" s="60"/>
      <c r="AA92" s="60"/>
      <c r="AB92" s="60"/>
      <c r="AC92" s="60"/>
      <c r="AD92" s="60"/>
      <c r="AE92" s="50"/>
      <c r="AF92" s="50"/>
      <c r="AG92" s="50"/>
      <c r="AH92" s="103" t="str">
        <f t="shared" si="11"/>
        <v xml:space="preserve">  </v>
      </c>
      <c r="AI92" s="97"/>
      <c r="AJ92" s="103" t="str">
        <f t="shared" si="12"/>
        <v/>
      </c>
      <c r="AK92" s="50"/>
      <c r="AL92" s="51"/>
      <c r="AM92" s="103" t="str">
        <f t="shared" si="13"/>
        <v/>
      </c>
      <c r="AN92" s="52" t="str">
        <f>_xlfn.IFNA(VLOOKUP($AF92,Tipologia!$B$3:$H$17,2,FALSE),"")</f>
        <v/>
      </c>
      <c r="AO92" s="52" t="str">
        <f t="shared" si="14"/>
        <v/>
      </c>
      <c r="AP92" s="52" t="str">
        <f>_xlfn.IFNA(VLOOKUP(AG92,Tipologia!$A$20:$C$24,3,0),"")</f>
        <v/>
      </c>
      <c r="AQ92" s="52" t="str">
        <f t="shared" si="15"/>
        <v/>
      </c>
      <c r="AR92" s="52" t="str">
        <f>_xlfn.IFNA(VLOOKUP($AK92,Tipologia!$A$36:$B$40,2,FALSE),"")</f>
        <v/>
      </c>
      <c r="AS92" s="52" t="str">
        <f>_xlfn.IFNA(VLOOKUP(AL92,Tipologia!$A$44:$B$51,2,0),"")</f>
        <v/>
      </c>
      <c r="AT92" s="52" t="str">
        <f t="shared" si="16"/>
        <v xml:space="preserve">  </v>
      </c>
      <c r="AU92" s="52" t="str">
        <f t="shared" si="17"/>
        <v/>
      </c>
      <c r="AV92" s="52" t="str">
        <f t="shared" si="18"/>
        <v/>
      </c>
      <c r="AW92" s="102" t="str">
        <f t="shared" si="19"/>
        <v/>
      </c>
      <c r="AX92" s="53" t="str">
        <f>_xlfn.IFNA(VLOOKUP(AF92,Tipologia!$B$3:$H$17,4,FALSE),"")</f>
        <v/>
      </c>
      <c r="AY92" s="53" t="str">
        <f t="shared" si="20"/>
        <v/>
      </c>
      <c r="AZ92" s="54" t="str">
        <f>_xlfn.IFNA(VLOOKUP(AF92,Tipologia!$B$3:$H$17,3,FALSE),"")</f>
        <v/>
      </c>
      <c r="BA92" s="54" t="str">
        <f>IFERROR(VLOOKUP(AF92,Tipologia!$B$3:$H$17,5,FALSE),"")</f>
        <v/>
      </c>
      <c r="BB92" s="54" t="str">
        <f>IFERROR(VLOOKUP(AF92,Tipologia!$B$3:$H$17,6,0),"")</f>
        <v/>
      </c>
      <c r="BC92" s="60"/>
      <c r="BD92" s="112"/>
      <c r="BE92" s="60"/>
      <c r="BF92" s="55"/>
      <c r="BG92" s="55"/>
      <c r="BH92" s="131"/>
    </row>
    <row r="93" spans="1:60" ht="90" customHeight="1" x14ac:dyDescent="0.3">
      <c r="A93" s="53" t="str">
        <f t="shared" si="21"/>
        <v/>
      </c>
      <c r="B93" s="50"/>
      <c r="C93" s="50"/>
      <c r="D93" s="50"/>
      <c r="E93" s="50"/>
      <c r="F93" s="50"/>
      <c r="G93" s="60"/>
      <c r="H93" s="111"/>
      <c r="I93" s="111"/>
      <c r="J93" s="60"/>
      <c r="K93" s="60"/>
      <c r="L93" s="60"/>
      <c r="M93" s="60"/>
      <c r="N93" s="60"/>
      <c r="O93" s="60"/>
      <c r="P93" s="126"/>
      <c r="Q93" s="134"/>
      <c r="R93" s="112"/>
      <c r="S93" s="60"/>
      <c r="T93" s="60"/>
      <c r="U93" s="60"/>
      <c r="V93" s="112"/>
      <c r="W93" s="112"/>
      <c r="X93" s="60"/>
      <c r="Y93" s="60"/>
      <c r="Z93" s="60"/>
      <c r="AA93" s="60"/>
      <c r="AB93" s="60"/>
      <c r="AC93" s="60"/>
      <c r="AD93" s="60"/>
      <c r="AE93" s="50"/>
      <c r="AF93" s="50"/>
      <c r="AG93" s="50"/>
      <c r="AH93" s="103" t="str">
        <f t="shared" si="11"/>
        <v xml:space="preserve">  </v>
      </c>
      <c r="AI93" s="97"/>
      <c r="AJ93" s="103" t="str">
        <f t="shared" si="12"/>
        <v/>
      </c>
      <c r="AK93" s="50"/>
      <c r="AL93" s="51"/>
      <c r="AM93" s="103" t="str">
        <f t="shared" si="13"/>
        <v/>
      </c>
      <c r="AN93" s="52" t="str">
        <f>_xlfn.IFNA(VLOOKUP($AF93,Tipologia!$B$3:$H$17,2,FALSE),"")</f>
        <v/>
      </c>
      <c r="AO93" s="52" t="str">
        <f t="shared" si="14"/>
        <v/>
      </c>
      <c r="AP93" s="52" t="str">
        <f>_xlfn.IFNA(VLOOKUP(AG93,Tipologia!$A$20:$C$24,3,0),"")</f>
        <v/>
      </c>
      <c r="AQ93" s="52" t="str">
        <f t="shared" si="15"/>
        <v/>
      </c>
      <c r="AR93" s="52" t="str">
        <f>_xlfn.IFNA(VLOOKUP($AK93,Tipologia!$A$36:$B$40,2,FALSE),"")</f>
        <v/>
      </c>
      <c r="AS93" s="52" t="str">
        <f>_xlfn.IFNA(VLOOKUP(AL93,Tipologia!$A$44:$B$51,2,0),"")</f>
        <v/>
      </c>
      <c r="AT93" s="52" t="str">
        <f t="shared" si="16"/>
        <v xml:space="preserve">  </v>
      </c>
      <c r="AU93" s="52" t="str">
        <f t="shared" si="17"/>
        <v/>
      </c>
      <c r="AV93" s="52" t="str">
        <f t="shared" si="18"/>
        <v/>
      </c>
      <c r="AW93" s="102" t="str">
        <f t="shared" si="19"/>
        <v/>
      </c>
      <c r="AX93" s="53" t="str">
        <f>_xlfn.IFNA(VLOOKUP(AF93,Tipologia!$B$3:$H$17,4,FALSE),"")</f>
        <v/>
      </c>
      <c r="AY93" s="53" t="str">
        <f t="shared" si="20"/>
        <v/>
      </c>
      <c r="AZ93" s="54" t="str">
        <f>_xlfn.IFNA(VLOOKUP(AF93,Tipologia!$B$3:$H$17,3,FALSE),"")</f>
        <v/>
      </c>
      <c r="BA93" s="54" t="str">
        <f>IFERROR(VLOOKUP(AF93,Tipologia!$B$3:$H$17,5,FALSE),"")</f>
        <v/>
      </c>
      <c r="BB93" s="54" t="str">
        <f>IFERROR(VLOOKUP(AF93,Tipologia!$B$3:$H$17,6,0),"")</f>
        <v/>
      </c>
      <c r="BC93" s="60"/>
      <c r="BD93" s="112"/>
      <c r="BE93" s="60"/>
      <c r="BF93" s="55"/>
      <c r="BG93" s="55"/>
      <c r="BH93" s="131"/>
    </row>
    <row r="94" spans="1:60" ht="90" customHeight="1" x14ac:dyDescent="0.3">
      <c r="A94" s="53" t="str">
        <f t="shared" si="21"/>
        <v/>
      </c>
      <c r="B94" s="50"/>
      <c r="C94" s="50"/>
      <c r="D94" s="50"/>
      <c r="E94" s="50"/>
      <c r="F94" s="50"/>
      <c r="G94" s="60"/>
      <c r="H94" s="111"/>
      <c r="I94" s="111"/>
      <c r="J94" s="60"/>
      <c r="K94" s="60"/>
      <c r="L94" s="60"/>
      <c r="M94" s="60"/>
      <c r="N94" s="60"/>
      <c r="O94" s="60"/>
      <c r="P94" s="126"/>
      <c r="Q94" s="134"/>
      <c r="R94" s="112"/>
      <c r="S94" s="60"/>
      <c r="T94" s="60"/>
      <c r="U94" s="60"/>
      <c r="V94" s="112"/>
      <c r="W94" s="112"/>
      <c r="X94" s="60"/>
      <c r="Y94" s="60"/>
      <c r="Z94" s="60"/>
      <c r="AA94" s="60"/>
      <c r="AB94" s="60"/>
      <c r="AC94" s="60"/>
      <c r="AD94" s="60"/>
      <c r="AE94" s="50"/>
      <c r="AF94" s="50"/>
      <c r="AG94" s="50"/>
      <c r="AH94" s="103" t="str">
        <f t="shared" si="11"/>
        <v xml:space="preserve">  </v>
      </c>
      <c r="AI94" s="97"/>
      <c r="AJ94" s="103" t="str">
        <f t="shared" si="12"/>
        <v/>
      </c>
      <c r="AK94" s="50"/>
      <c r="AL94" s="51"/>
      <c r="AM94" s="103" t="str">
        <f t="shared" si="13"/>
        <v/>
      </c>
      <c r="AN94" s="52" t="str">
        <f>_xlfn.IFNA(VLOOKUP($AF94,Tipologia!$B$3:$H$17,2,FALSE),"")</f>
        <v/>
      </c>
      <c r="AO94" s="52" t="str">
        <f t="shared" si="14"/>
        <v/>
      </c>
      <c r="AP94" s="52" t="str">
        <f>_xlfn.IFNA(VLOOKUP(AG94,Tipologia!$A$20:$C$24,3,0),"")</f>
        <v/>
      </c>
      <c r="AQ94" s="52" t="str">
        <f t="shared" si="15"/>
        <v/>
      </c>
      <c r="AR94" s="52" t="str">
        <f>_xlfn.IFNA(VLOOKUP($AK94,Tipologia!$A$36:$B$40,2,FALSE),"")</f>
        <v/>
      </c>
      <c r="AS94" s="52" t="str">
        <f>_xlfn.IFNA(VLOOKUP(AL94,Tipologia!$A$44:$B$51,2,0),"")</f>
        <v/>
      </c>
      <c r="AT94" s="52" t="str">
        <f t="shared" si="16"/>
        <v xml:space="preserve">  </v>
      </c>
      <c r="AU94" s="52" t="str">
        <f t="shared" si="17"/>
        <v/>
      </c>
      <c r="AV94" s="52" t="str">
        <f t="shared" si="18"/>
        <v/>
      </c>
      <c r="AW94" s="102" t="str">
        <f t="shared" si="19"/>
        <v/>
      </c>
      <c r="AX94" s="53" t="str">
        <f>_xlfn.IFNA(VLOOKUP(AF94,Tipologia!$B$3:$H$17,4,FALSE),"")</f>
        <v/>
      </c>
      <c r="AY94" s="53" t="str">
        <f t="shared" si="20"/>
        <v/>
      </c>
      <c r="AZ94" s="54" t="str">
        <f>_xlfn.IFNA(VLOOKUP(AF94,Tipologia!$B$3:$H$17,3,FALSE),"")</f>
        <v/>
      </c>
      <c r="BA94" s="54" t="str">
        <f>IFERROR(VLOOKUP(AF94,Tipologia!$B$3:$H$17,5,FALSE),"")</f>
        <v/>
      </c>
      <c r="BB94" s="54" t="str">
        <f>IFERROR(VLOOKUP(AF94,Tipologia!$B$3:$H$17,6,0),"")</f>
        <v/>
      </c>
      <c r="BC94" s="60"/>
      <c r="BD94" s="112"/>
      <c r="BE94" s="60"/>
      <c r="BF94" s="55"/>
      <c r="BG94" s="55"/>
      <c r="BH94" s="131"/>
    </row>
    <row r="95" spans="1:60" ht="90" customHeight="1" x14ac:dyDescent="0.3">
      <c r="A95" s="53" t="str">
        <f t="shared" si="21"/>
        <v/>
      </c>
      <c r="B95" s="50"/>
      <c r="C95" s="50"/>
      <c r="D95" s="50"/>
      <c r="E95" s="50"/>
      <c r="F95" s="50"/>
      <c r="G95" s="60"/>
      <c r="H95" s="111"/>
      <c r="I95" s="111"/>
      <c r="J95" s="60"/>
      <c r="K95" s="60"/>
      <c r="L95" s="60"/>
      <c r="M95" s="60"/>
      <c r="N95" s="60"/>
      <c r="O95" s="60"/>
      <c r="P95" s="126"/>
      <c r="Q95" s="134"/>
      <c r="R95" s="112"/>
      <c r="S95" s="60"/>
      <c r="T95" s="60"/>
      <c r="U95" s="60"/>
      <c r="V95" s="112"/>
      <c r="W95" s="112"/>
      <c r="X95" s="60"/>
      <c r="Y95" s="60"/>
      <c r="Z95" s="60"/>
      <c r="AA95" s="60"/>
      <c r="AB95" s="60"/>
      <c r="AC95" s="60"/>
      <c r="AD95" s="60"/>
      <c r="AE95" s="50"/>
      <c r="AF95" s="50"/>
      <c r="AG95" s="50"/>
      <c r="AH95" s="103" t="str">
        <f t="shared" si="11"/>
        <v xml:space="preserve">  </v>
      </c>
      <c r="AI95" s="97"/>
      <c r="AJ95" s="103" t="str">
        <f t="shared" si="12"/>
        <v/>
      </c>
      <c r="AK95" s="50"/>
      <c r="AL95" s="51"/>
      <c r="AM95" s="103" t="str">
        <f t="shared" si="13"/>
        <v/>
      </c>
      <c r="AN95" s="52" t="str">
        <f>_xlfn.IFNA(VLOOKUP($AF95,Tipologia!$B$3:$H$17,2,FALSE),"")</f>
        <v/>
      </c>
      <c r="AO95" s="52" t="str">
        <f t="shared" si="14"/>
        <v/>
      </c>
      <c r="AP95" s="52" t="str">
        <f>_xlfn.IFNA(VLOOKUP(AG95,Tipologia!$A$20:$C$24,3,0),"")</f>
        <v/>
      </c>
      <c r="AQ95" s="52" t="str">
        <f t="shared" si="15"/>
        <v/>
      </c>
      <c r="AR95" s="52" t="str">
        <f>_xlfn.IFNA(VLOOKUP($AK95,Tipologia!$A$36:$B$40,2,FALSE),"")</f>
        <v/>
      </c>
      <c r="AS95" s="52" t="str">
        <f>_xlfn.IFNA(VLOOKUP(AL95,Tipologia!$A$44:$B$51,2,0),"")</f>
        <v/>
      </c>
      <c r="AT95" s="52" t="str">
        <f t="shared" si="16"/>
        <v xml:space="preserve">  </v>
      </c>
      <c r="AU95" s="52" t="str">
        <f t="shared" si="17"/>
        <v/>
      </c>
      <c r="AV95" s="52" t="str">
        <f t="shared" si="18"/>
        <v/>
      </c>
      <c r="AW95" s="102" t="str">
        <f t="shared" si="19"/>
        <v/>
      </c>
      <c r="AX95" s="53" t="str">
        <f>_xlfn.IFNA(VLOOKUP(AF95,Tipologia!$B$3:$H$17,4,FALSE),"")</f>
        <v/>
      </c>
      <c r="AY95" s="53" t="str">
        <f t="shared" si="20"/>
        <v/>
      </c>
      <c r="AZ95" s="54" t="str">
        <f>_xlfn.IFNA(VLOOKUP(AF95,Tipologia!$B$3:$H$17,3,FALSE),"")</f>
        <v/>
      </c>
      <c r="BA95" s="54" t="str">
        <f>IFERROR(VLOOKUP(AF95,Tipologia!$B$3:$H$17,5,FALSE),"")</f>
        <v/>
      </c>
      <c r="BB95" s="54" t="str">
        <f>IFERROR(VLOOKUP(AF95,Tipologia!$B$3:$H$17,6,0),"")</f>
        <v/>
      </c>
      <c r="BC95" s="60"/>
      <c r="BD95" s="112"/>
      <c r="BE95" s="60"/>
      <c r="BF95" s="55"/>
      <c r="BG95" s="55"/>
      <c r="BH95" s="131"/>
    </row>
    <row r="96" spans="1:60" ht="90" customHeight="1" x14ac:dyDescent="0.3">
      <c r="A96" s="53" t="str">
        <f t="shared" si="21"/>
        <v/>
      </c>
      <c r="B96" s="50"/>
      <c r="C96" s="50"/>
      <c r="D96" s="50"/>
      <c r="E96" s="50"/>
      <c r="F96" s="50"/>
      <c r="G96" s="60"/>
      <c r="H96" s="111"/>
      <c r="I96" s="111"/>
      <c r="J96" s="60"/>
      <c r="K96" s="60"/>
      <c r="L96" s="60"/>
      <c r="M96" s="60"/>
      <c r="N96" s="60"/>
      <c r="O96" s="60"/>
      <c r="P96" s="126"/>
      <c r="Q96" s="134"/>
      <c r="R96" s="112"/>
      <c r="S96" s="60"/>
      <c r="T96" s="60"/>
      <c r="U96" s="60"/>
      <c r="V96" s="112"/>
      <c r="W96" s="112"/>
      <c r="X96" s="60"/>
      <c r="Y96" s="60"/>
      <c r="Z96" s="60"/>
      <c r="AA96" s="60"/>
      <c r="AB96" s="60"/>
      <c r="AC96" s="60"/>
      <c r="AD96" s="60"/>
      <c r="AE96" s="50"/>
      <c r="AF96" s="50"/>
      <c r="AG96" s="50"/>
      <c r="AH96" s="103" t="str">
        <f t="shared" si="11"/>
        <v xml:space="preserve">  </v>
      </c>
      <c r="AI96" s="97"/>
      <c r="AJ96" s="103" t="str">
        <f t="shared" si="12"/>
        <v/>
      </c>
      <c r="AK96" s="50"/>
      <c r="AL96" s="51"/>
      <c r="AM96" s="103" t="str">
        <f t="shared" si="13"/>
        <v/>
      </c>
      <c r="AN96" s="52" t="str">
        <f>_xlfn.IFNA(VLOOKUP($AF96,Tipologia!$B$3:$H$17,2,FALSE),"")</f>
        <v/>
      </c>
      <c r="AO96" s="52" t="str">
        <f t="shared" si="14"/>
        <v/>
      </c>
      <c r="AP96" s="52" t="str">
        <f>_xlfn.IFNA(VLOOKUP(AG96,Tipologia!$A$20:$C$24,3,0),"")</f>
        <v/>
      </c>
      <c r="AQ96" s="52" t="str">
        <f t="shared" si="15"/>
        <v/>
      </c>
      <c r="AR96" s="52" t="str">
        <f>_xlfn.IFNA(VLOOKUP($AK96,Tipologia!$A$36:$B$40,2,FALSE),"")</f>
        <v/>
      </c>
      <c r="AS96" s="52" t="str">
        <f>_xlfn.IFNA(VLOOKUP(AL96,Tipologia!$A$44:$B$51,2,0),"")</f>
        <v/>
      </c>
      <c r="AT96" s="52" t="str">
        <f t="shared" si="16"/>
        <v xml:space="preserve">  </v>
      </c>
      <c r="AU96" s="52" t="str">
        <f t="shared" si="17"/>
        <v/>
      </c>
      <c r="AV96" s="52" t="str">
        <f t="shared" si="18"/>
        <v/>
      </c>
      <c r="AW96" s="102" t="str">
        <f t="shared" si="19"/>
        <v/>
      </c>
      <c r="AX96" s="53" t="str">
        <f>_xlfn.IFNA(VLOOKUP(AF96,Tipologia!$B$3:$H$17,4,FALSE),"")</f>
        <v/>
      </c>
      <c r="AY96" s="53" t="str">
        <f t="shared" si="20"/>
        <v/>
      </c>
      <c r="AZ96" s="54" t="str">
        <f>_xlfn.IFNA(VLOOKUP(AF96,Tipologia!$B$3:$H$17,3,FALSE),"")</f>
        <v/>
      </c>
      <c r="BA96" s="54" t="str">
        <f>IFERROR(VLOOKUP(AF96,Tipologia!$B$3:$H$17,5,FALSE),"")</f>
        <v/>
      </c>
      <c r="BB96" s="54" t="str">
        <f>IFERROR(VLOOKUP(AF96,Tipologia!$B$3:$H$17,6,0),"")</f>
        <v/>
      </c>
      <c r="BC96" s="60"/>
      <c r="BD96" s="112"/>
      <c r="BE96" s="60"/>
      <c r="BF96" s="55"/>
      <c r="BG96" s="55"/>
      <c r="BH96" s="131"/>
    </row>
    <row r="97" spans="1:60" ht="90" customHeight="1" x14ac:dyDescent="0.3">
      <c r="A97" s="53" t="str">
        <f t="shared" si="21"/>
        <v/>
      </c>
      <c r="B97" s="50"/>
      <c r="C97" s="50"/>
      <c r="D97" s="50"/>
      <c r="E97" s="50"/>
      <c r="F97" s="50"/>
      <c r="G97" s="60"/>
      <c r="H97" s="111"/>
      <c r="I97" s="111"/>
      <c r="J97" s="60"/>
      <c r="K97" s="60"/>
      <c r="L97" s="60"/>
      <c r="M97" s="60"/>
      <c r="N97" s="60"/>
      <c r="O97" s="60"/>
      <c r="P97" s="126"/>
      <c r="Q97" s="134"/>
      <c r="R97" s="112"/>
      <c r="S97" s="60"/>
      <c r="T97" s="60"/>
      <c r="U97" s="60"/>
      <c r="V97" s="112"/>
      <c r="W97" s="112"/>
      <c r="X97" s="60"/>
      <c r="Y97" s="60"/>
      <c r="Z97" s="60"/>
      <c r="AA97" s="60"/>
      <c r="AB97" s="60"/>
      <c r="AC97" s="60"/>
      <c r="AD97" s="60"/>
      <c r="AE97" s="50"/>
      <c r="AF97" s="50"/>
      <c r="AG97" s="50"/>
      <c r="AH97" s="103" t="str">
        <f t="shared" si="11"/>
        <v xml:space="preserve">  </v>
      </c>
      <c r="AI97" s="97"/>
      <c r="AJ97" s="103" t="str">
        <f t="shared" si="12"/>
        <v/>
      </c>
      <c r="AK97" s="50"/>
      <c r="AL97" s="51"/>
      <c r="AM97" s="103" t="str">
        <f t="shared" si="13"/>
        <v/>
      </c>
      <c r="AN97" s="52" t="str">
        <f>_xlfn.IFNA(VLOOKUP($AF97,Tipologia!$B$3:$H$17,2,FALSE),"")</f>
        <v/>
      </c>
      <c r="AO97" s="52" t="str">
        <f t="shared" si="14"/>
        <v/>
      </c>
      <c r="AP97" s="52" t="str">
        <f>_xlfn.IFNA(VLOOKUP(AG97,Tipologia!$A$20:$C$24,3,0),"")</f>
        <v/>
      </c>
      <c r="AQ97" s="52" t="str">
        <f t="shared" si="15"/>
        <v/>
      </c>
      <c r="AR97" s="52" t="str">
        <f>_xlfn.IFNA(VLOOKUP($AK97,Tipologia!$A$36:$B$40,2,FALSE),"")</f>
        <v/>
      </c>
      <c r="AS97" s="52" t="str">
        <f>_xlfn.IFNA(VLOOKUP(AL97,Tipologia!$A$44:$B$51,2,0),"")</f>
        <v/>
      </c>
      <c r="AT97" s="52" t="str">
        <f t="shared" si="16"/>
        <v xml:space="preserve">  </v>
      </c>
      <c r="AU97" s="52" t="str">
        <f t="shared" si="17"/>
        <v/>
      </c>
      <c r="AV97" s="52" t="str">
        <f t="shared" si="18"/>
        <v/>
      </c>
      <c r="AW97" s="102" t="str">
        <f t="shared" si="19"/>
        <v/>
      </c>
      <c r="AX97" s="53" t="str">
        <f>_xlfn.IFNA(VLOOKUP(AF97,Tipologia!$B$3:$H$17,4,FALSE),"")</f>
        <v/>
      </c>
      <c r="AY97" s="53" t="str">
        <f t="shared" si="20"/>
        <v/>
      </c>
      <c r="AZ97" s="54" t="str">
        <f>_xlfn.IFNA(VLOOKUP(AF97,Tipologia!$B$3:$H$17,3,FALSE),"")</f>
        <v/>
      </c>
      <c r="BA97" s="54" t="str">
        <f>IFERROR(VLOOKUP(AF97,Tipologia!$B$3:$H$17,5,FALSE),"")</f>
        <v/>
      </c>
      <c r="BB97" s="54" t="str">
        <f>IFERROR(VLOOKUP(AF97,Tipologia!$B$3:$H$17,6,0),"")</f>
        <v/>
      </c>
      <c r="BC97" s="60"/>
      <c r="BD97" s="112"/>
      <c r="BE97" s="60"/>
      <c r="BF97" s="55"/>
      <c r="BG97" s="55"/>
      <c r="BH97" s="131"/>
    </row>
    <row r="98" spans="1:60" ht="90" customHeight="1" x14ac:dyDescent="0.3">
      <c r="A98" s="53" t="str">
        <f t="shared" si="21"/>
        <v/>
      </c>
      <c r="B98" s="50"/>
      <c r="C98" s="50"/>
      <c r="D98" s="50"/>
      <c r="E98" s="50"/>
      <c r="F98" s="50"/>
      <c r="G98" s="60"/>
      <c r="H98" s="111"/>
      <c r="I98" s="111"/>
      <c r="J98" s="60"/>
      <c r="K98" s="60"/>
      <c r="L98" s="60"/>
      <c r="M98" s="60"/>
      <c r="N98" s="60"/>
      <c r="O98" s="60"/>
      <c r="P98" s="126"/>
      <c r="Q98" s="134"/>
      <c r="R98" s="112"/>
      <c r="S98" s="60"/>
      <c r="T98" s="60"/>
      <c r="U98" s="60"/>
      <c r="V98" s="112"/>
      <c r="W98" s="112"/>
      <c r="X98" s="60"/>
      <c r="Y98" s="60"/>
      <c r="Z98" s="60"/>
      <c r="AA98" s="60"/>
      <c r="AB98" s="60"/>
      <c r="AC98" s="60"/>
      <c r="AD98" s="60"/>
      <c r="AE98" s="50"/>
      <c r="AF98" s="50"/>
      <c r="AG98" s="50"/>
      <c r="AH98" s="103" t="str">
        <f t="shared" si="11"/>
        <v xml:space="preserve">  </v>
      </c>
      <c r="AI98" s="97"/>
      <c r="AJ98" s="103" t="str">
        <f t="shared" si="12"/>
        <v/>
      </c>
      <c r="AK98" s="50"/>
      <c r="AL98" s="51"/>
      <c r="AM98" s="103" t="str">
        <f t="shared" si="13"/>
        <v/>
      </c>
      <c r="AN98" s="52" t="str">
        <f>_xlfn.IFNA(VLOOKUP($AF98,Tipologia!$B$3:$H$17,2,FALSE),"")</f>
        <v/>
      </c>
      <c r="AO98" s="52" t="str">
        <f t="shared" si="14"/>
        <v/>
      </c>
      <c r="AP98" s="52" t="str">
        <f>_xlfn.IFNA(VLOOKUP(AG98,Tipologia!$A$20:$C$24,3,0),"")</f>
        <v/>
      </c>
      <c r="AQ98" s="52" t="str">
        <f t="shared" si="15"/>
        <v/>
      </c>
      <c r="AR98" s="52" t="str">
        <f>_xlfn.IFNA(VLOOKUP($AK98,Tipologia!$A$36:$B$40,2,FALSE),"")</f>
        <v/>
      </c>
      <c r="AS98" s="52" t="str">
        <f>_xlfn.IFNA(VLOOKUP(AL98,Tipologia!$A$44:$B$51,2,0),"")</f>
        <v/>
      </c>
      <c r="AT98" s="52" t="str">
        <f t="shared" si="16"/>
        <v xml:space="preserve">  </v>
      </c>
      <c r="AU98" s="52" t="str">
        <f t="shared" si="17"/>
        <v/>
      </c>
      <c r="AV98" s="52" t="str">
        <f t="shared" si="18"/>
        <v/>
      </c>
      <c r="AW98" s="102" t="str">
        <f t="shared" si="19"/>
        <v/>
      </c>
      <c r="AX98" s="53" t="str">
        <f>_xlfn.IFNA(VLOOKUP(AF98,Tipologia!$B$3:$H$17,4,FALSE),"")</f>
        <v/>
      </c>
      <c r="AY98" s="53" t="str">
        <f t="shared" si="20"/>
        <v/>
      </c>
      <c r="AZ98" s="54" t="str">
        <f>_xlfn.IFNA(VLOOKUP(AF98,Tipologia!$B$3:$H$17,3,FALSE),"")</f>
        <v/>
      </c>
      <c r="BA98" s="54" t="str">
        <f>IFERROR(VLOOKUP(AF98,Tipologia!$B$3:$H$17,5,FALSE),"")</f>
        <v/>
      </c>
      <c r="BB98" s="54" t="str">
        <f>IFERROR(VLOOKUP(AF98,Tipologia!$B$3:$H$17,6,0),"")</f>
        <v/>
      </c>
      <c r="BC98" s="60"/>
      <c r="BD98" s="112"/>
      <c r="BE98" s="60"/>
      <c r="BF98" s="55"/>
      <c r="BG98" s="55"/>
      <c r="BH98" s="131"/>
    </row>
    <row r="99" spans="1:60" ht="90" customHeight="1" x14ac:dyDescent="0.3">
      <c r="A99" s="53" t="str">
        <f t="shared" si="21"/>
        <v/>
      </c>
      <c r="B99" s="50"/>
      <c r="C99" s="50"/>
      <c r="D99" s="50"/>
      <c r="E99" s="50"/>
      <c r="F99" s="50"/>
      <c r="G99" s="60"/>
      <c r="H99" s="111"/>
      <c r="I99" s="111"/>
      <c r="J99" s="60"/>
      <c r="K99" s="60"/>
      <c r="L99" s="60"/>
      <c r="M99" s="60"/>
      <c r="N99" s="60"/>
      <c r="O99" s="60"/>
      <c r="P99" s="126"/>
      <c r="Q99" s="134"/>
      <c r="R99" s="112"/>
      <c r="S99" s="60"/>
      <c r="T99" s="60"/>
      <c r="U99" s="60"/>
      <c r="V99" s="112"/>
      <c r="W99" s="112"/>
      <c r="X99" s="60"/>
      <c r="Y99" s="60"/>
      <c r="Z99" s="60"/>
      <c r="AA99" s="60"/>
      <c r="AB99" s="60"/>
      <c r="AC99" s="60"/>
      <c r="AD99" s="60"/>
      <c r="AE99" s="50"/>
      <c r="AF99" s="50"/>
      <c r="AG99" s="50"/>
      <c r="AH99" s="103" t="str">
        <f t="shared" si="11"/>
        <v xml:space="preserve">  </v>
      </c>
      <c r="AI99" s="97"/>
      <c r="AJ99" s="103" t="str">
        <f t="shared" si="12"/>
        <v/>
      </c>
      <c r="AK99" s="50"/>
      <c r="AL99" s="51"/>
      <c r="AM99" s="103" t="str">
        <f t="shared" si="13"/>
        <v/>
      </c>
      <c r="AN99" s="52" t="str">
        <f>_xlfn.IFNA(VLOOKUP($AF99,Tipologia!$B$3:$H$17,2,FALSE),"")</f>
        <v/>
      </c>
      <c r="AO99" s="52" t="str">
        <f t="shared" si="14"/>
        <v/>
      </c>
      <c r="AP99" s="52" t="str">
        <f>_xlfn.IFNA(VLOOKUP(AG99,Tipologia!$A$20:$C$24,3,0),"")</f>
        <v/>
      </c>
      <c r="AQ99" s="52" t="str">
        <f t="shared" si="15"/>
        <v/>
      </c>
      <c r="AR99" s="52" t="str">
        <f>_xlfn.IFNA(VLOOKUP($AK99,Tipologia!$A$36:$B$40,2,FALSE),"")</f>
        <v/>
      </c>
      <c r="AS99" s="52" t="str">
        <f>_xlfn.IFNA(VLOOKUP(AL99,Tipologia!$A$44:$B$51,2,0),"")</f>
        <v/>
      </c>
      <c r="AT99" s="52" t="str">
        <f t="shared" si="16"/>
        <v xml:space="preserve">  </v>
      </c>
      <c r="AU99" s="52" t="str">
        <f t="shared" si="17"/>
        <v/>
      </c>
      <c r="AV99" s="52" t="str">
        <f t="shared" si="18"/>
        <v/>
      </c>
      <c r="AW99" s="102" t="str">
        <f t="shared" si="19"/>
        <v/>
      </c>
      <c r="AX99" s="53" t="str">
        <f>_xlfn.IFNA(VLOOKUP(AF99,Tipologia!$B$3:$H$17,4,FALSE),"")</f>
        <v/>
      </c>
      <c r="AY99" s="53" t="str">
        <f t="shared" si="20"/>
        <v/>
      </c>
      <c r="AZ99" s="54" t="str">
        <f>_xlfn.IFNA(VLOOKUP(AF99,Tipologia!$B$3:$H$17,3,FALSE),"")</f>
        <v/>
      </c>
      <c r="BA99" s="54" t="str">
        <f>IFERROR(VLOOKUP(AF99,Tipologia!$B$3:$H$17,5,FALSE),"")</f>
        <v/>
      </c>
      <c r="BB99" s="54" t="str">
        <f>IFERROR(VLOOKUP(AF99,Tipologia!$B$3:$H$17,6,0),"")</f>
        <v/>
      </c>
      <c r="BC99" s="60"/>
      <c r="BD99" s="112"/>
      <c r="BE99" s="60"/>
      <c r="BF99" s="55"/>
      <c r="BG99" s="55"/>
      <c r="BH99" s="131"/>
    </row>
    <row r="100" spans="1:60" ht="90" customHeight="1" x14ac:dyDescent="0.3">
      <c r="A100" s="53" t="str">
        <f t="shared" si="21"/>
        <v/>
      </c>
      <c r="B100" s="50"/>
      <c r="C100" s="50"/>
      <c r="D100" s="50"/>
      <c r="E100" s="50"/>
      <c r="F100" s="50"/>
      <c r="G100" s="60"/>
      <c r="H100" s="111"/>
      <c r="I100" s="111"/>
      <c r="J100" s="60"/>
      <c r="K100" s="60"/>
      <c r="L100" s="60"/>
      <c r="M100" s="60"/>
      <c r="N100" s="60"/>
      <c r="O100" s="60"/>
      <c r="P100" s="126"/>
      <c r="Q100" s="134"/>
      <c r="R100" s="112"/>
      <c r="S100" s="60"/>
      <c r="T100" s="60"/>
      <c r="U100" s="60"/>
      <c r="V100" s="112"/>
      <c r="W100" s="112"/>
      <c r="X100" s="60"/>
      <c r="Y100" s="60"/>
      <c r="Z100" s="60"/>
      <c r="AA100" s="60"/>
      <c r="AB100" s="60"/>
      <c r="AC100" s="60"/>
      <c r="AD100" s="60"/>
      <c r="AE100" s="50"/>
      <c r="AF100" s="50"/>
      <c r="AG100" s="50"/>
      <c r="AH100" s="103" t="str">
        <f t="shared" si="11"/>
        <v xml:space="preserve">  </v>
      </c>
      <c r="AI100" s="97"/>
      <c r="AJ100" s="103" t="str">
        <f t="shared" si="12"/>
        <v/>
      </c>
      <c r="AK100" s="50"/>
      <c r="AL100" s="51"/>
      <c r="AM100" s="103" t="str">
        <f t="shared" si="13"/>
        <v/>
      </c>
      <c r="AN100" s="52" t="str">
        <f>_xlfn.IFNA(VLOOKUP($AF100,Tipologia!$B$3:$H$17,2,FALSE),"")</f>
        <v/>
      </c>
      <c r="AO100" s="52" t="str">
        <f t="shared" si="14"/>
        <v/>
      </c>
      <c r="AP100" s="52" t="str">
        <f>_xlfn.IFNA(VLOOKUP(AG100,Tipologia!$A$20:$C$24,3,0),"")</f>
        <v/>
      </c>
      <c r="AQ100" s="52" t="str">
        <f t="shared" si="15"/>
        <v/>
      </c>
      <c r="AR100" s="52" t="str">
        <f>_xlfn.IFNA(VLOOKUP($AK100,Tipologia!$A$36:$B$40,2,FALSE),"")</f>
        <v/>
      </c>
      <c r="AS100" s="52" t="str">
        <f>_xlfn.IFNA(VLOOKUP(AL100,Tipologia!$A$44:$B$51,2,0),"")</f>
        <v/>
      </c>
      <c r="AT100" s="52" t="str">
        <f t="shared" si="16"/>
        <v xml:space="preserve">  </v>
      </c>
      <c r="AU100" s="52" t="str">
        <f t="shared" si="17"/>
        <v/>
      </c>
      <c r="AV100" s="52" t="str">
        <f t="shared" si="18"/>
        <v/>
      </c>
      <c r="AW100" s="102" t="str">
        <f t="shared" si="19"/>
        <v/>
      </c>
      <c r="AX100" s="53" t="str">
        <f>_xlfn.IFNA(VLOOKUP(AF100,Tipologia!$B$3:$H$17,4,FALSE),"")</f>
        <v/>
      </c>
      <c r="AY100" s="53" t="str">
        <f t="shared" si="20"/>
        <v/>
      </c>
      <c r="AZ100" s="54" t="str">
        <f>_xlfn.IFNA(VLOOKUP(AF100,Tipologia!$B$3:$H$17,3,FALSE),"")</f>
        <v/>
      </c>
      <c r="BA100" s="54" t="str">
        <f>IFERROR(VLOOKUP(AF100,Tipologia!$B$3:$H$17,5,FALSE),"")</f>
        <v/>
      </c>
      <c r="BB100" s="54" t="str">
        <f>IFERROR(VLOOKUP(AF100,Tipologia!$B$3:$H$17,6,0),"")</f>
        <v/>
      </c>
      <c r="BC100" s="60"/>
      <c r="BD100" s="112"/>
      <c r="BE100" s="60"/>
      <c r="BF100" s="55"/>
      <c r="BG100" s="55"/>
      <c r="BH100" s="131"/>
    </row>
    <row r="101" spans="1:60" ht="90" customHeight="1" x14ac:dyDescent="0.3">
      <c r="A101" s="53" t="str">
        <f t="shared" si="21"/>
        <v/>
      </c>
      <c r="B101" s="50"/>
      <c r="C101" s="50"/>
      <c r="D101" s="50"/>
      <c r="E101" s="50"/>
      <c r="F101" s="50"/>
      <c r="G101" s="60"/>
      <c r="H101" s="111"/>
      <c r="I101" s="111"/>
      <c r="J101" s="60"/>
      <c r="K101" s="60"/>
      <c r="L101" s="60"/>
      <c r="M101" s="60"/>
      <c r="N101" s="60"/>
      <c r="O101" s="60"/>
      <c r="P101" s="126"/>
      <c r="Q101" s="134"/>
      <c r="R101" s="112"/>
      <c r="S101" s="60"/>
      <c r="T101" s="60"/>
      <c r="U101" s="60"/>
      <c r="V101" s="112"/>
      <c r="W101" s="112"/>
      <c r="X101" s="60"/>
      <c r="Y101" s="60"/>
      <c r="Z101" s="60"/>
      <c r="AA101" s="60"/>
      <c r="AB101" s="60"/>
      <c r="AC101" s="60"/>
      <c r="AD101" s="60"/>
      <c r="AE101" s="50"/>
      <c r="AF101" s="50"/>
      <c r="AG101" s="50"/>
      <c r="AH101" s="103" t="str">
        <f t="shared" si="11"/>
        <v xml:space="preserve">  </v>
      </c>
      <c r="AI101" s="97"/>
      <c r="AJ101" s="103" t="str">
        <f t="shared" si="12"/>
        <v/>
      </c>
      <c r="AK101" s="50"/>
      <c r="AL101" s="51"/>
      <c r="AM101" s="103" t="str">
        <f t="shared" si="13"/>
        <v/>
      </c>
      <c r="AN101" s="52" t="str">
        <f>_xlfn.IFNA(VLOOKUP($AF101,Tipologia!$B$3:$H$17,2,FALSE),"")</f>
        <v/>
      </c>
      <c r="AO101" s="52" t="str">
        <f t="shared" si="14"/>
        <v/>
      </c>
      <c r="AP101" s="52" t="str">
        <f>_xlfn.IFNA(VLOOKUP(AG101,Tipologia!$A$20:$C$24,3,0),"")</f>
        <v/>
      </c>
      <c r="AQ101" s="52" t="str">
        <f t="shared" si="15"/>
        <v/>
      </c>
      <c r="AR101" s="52" t="str">
        <f>_xlfn.IFNA(VLOOKUP($AK101,Tipologia!$A$36:$B$40,2,FALSE),"")</f>
        <v/>
      </c>
      <c r="AS101" s="52" t="str">
        <f>_xlfn.IFNA(VLOOKUP(AL101,Tipologia!$A$44:$B$51,2,0),"")</f>
        <v/>
      </c>
      <c r="AT101" s="52" t="str">
        <f t="shared" si="16"/>
        <v xml:space="preserve">  </v>
      </c>
      <c r="AU101" s="52" t="str">
        <f t="shared" si="17"/>
        <v/>
      </c>
      <c r="AV101" s="52" t="str">
        <f t="shared" si="18"/>
        <v/>
      </c>
      <c r="AW101" s="102" t="str">
        <f t="shared" si="19"/>
        <v/>
      </c>
      <c r="AX101" s="53" t="str">
        <f>_xlfn.IFNA(VLOOKUP(AF101,Tipologia!$B$3:$H$17,4,FALSE),"")</f>
        <v/>
      </c>
      <c r="AY101" s="53" t="str">
        <f t="shared" si="20"/>
        <v/>
      </c>
      <c r="AZ101" s="54" t="str">
        <f>_xlfn.IFNA(VLOOKUP(AF101,Tipologia!$B$3:$H$17,3,FALSE),"")</f>
        <v/>
      </c>
      <c r="BA101" s="54" t="str">
        <f>IFERROR(VLOOKUP(AF101,Tipologia!$B$3:$H$17,5,FALSE),"")</f>
        <v/>
      </c>
      <c r="BB101" s="54" t="str">
        <f>IFERROR(VLOOKUP(AF101,Tipologia!$B$3:$H$17,6,0),"")</f>
        <v/>
      </c>
      <c r="BC101" s="60"/>
      <c r="BD101" s="112"/>
      <c r="BE101" s="60"/>
      <c r="BF101" s="55"/>
      <c r="BG101" s="55"/>
      <c r="BH101" s="131"/>
    </row>
    <row r="102" spans="1:60" ht="90" customHeight="1" x14ac:dyDescent="0.3">
      <c r="A102" s="53" t="str">
        <f t="shared" si="21"/>
        <v/>
      </c>
      <c r="B102" s="50"/>
      <c r="C102" s="50"/>
      <c r="D102" s="50"/>
      <c r="E102" s="50"/>
      <c r="F102" s="50"/>
      <c r="G102" s="60"/>
      <c r="H102" s="111"/>
      <c r="I102" s="111"/>
      <c r="J102" s="60"/>
      <c r="K102" s="60"/>
      <c r="L102" s="60"/>
      <c r="M102" s="60"/>
      <c r="N102" s="60"/>
      <c r="O102" s="60"/>
      <c r="P102" s="126"/>
      <c r="Q102" s="134"/>
      <c r="R102" s="112"/>
      <c r="S102" s="60"/>
      <c r="T102" s="60"/>
      <c r="U102" s="60"/>
      <c r="V102" s="112"/>
      <c r="W102" s="112"/>
      <c r="X102" s="60"/>
      <c r="Y102" s="60"/>
      <c r="Z102" s="60"/>
      <c r="AA102" s="60"/>
      <c r="AB102" s="60"/>
      <c r="AC102" s="60"/>
      <c r="AD102" s="60"/>
      <c r="AE102" s="50"/>
      <c r="AF102" s="50"/>
      <c r="AG102" s="50"/>
      <c r="AH102" s="103" t="str">
        <f t="shared" si="11"/>
        <v xml:space="preserve">  </v>
      </c>
      <c r="AI102" s="97"/>
      <c r="AJ102" s="103" t="str">
        <f t="shared" si="12"/>
        <v/>
      </c>
      <c r="AK102" s="50"/>
      <c r="AL102" s="51"/>
      <c r="AM102" s="103" t="str">
        <f t="shared" si="13"/>
        <v/>
      </c>
      <c r="AN102" s="52" t="str">
        <f>_xlfn.IFNA(VLOOKUP($AF102,Tipologia!$B$3:$H$17,2,FALSE),"")</f>
        <v/>
      </c>
      <c r="AO102" s="52" t="str">
        <f t="shared" si="14"/>
        <v/>
      </c>
      <c r="AP102" s="52" t="str">
        <f>_xlfn.IFNA(VLOOKUP(AG102,Tipologia!$A$20:$C$24,3,0),"")</f>
        <v/>
      </c>
      <c r="AQ102" s="52" t="str">
        <f t="shared" si="15"/>
        <v/>
      </c>
      <c r="AR102" s="52" t="str">
        <f>_xlfn.IFNA(VLOOKUP($AK102,Tipologia!$A$36:$B$40,2,FALSE),"")</f>
        <v/>
      </c>
      <c r="AS102" s="52" t="str">
        <f>_xlfn.IFNA(VLOOKUP(AL102,Tipologia!$A$44:$B$51,2,0),"")</f>
        <v/>
      </c>
      <c r="AT102" s="52" t="str">
        <f t="shared" si="16"/>
        <v xml:space="preserve">  </v>
      </c>
      <c r="AU102" s="52" t="str">
        <f t="shared" si="17"/>
        <v/>
      </c>
      <c r="AV102" s="52" t="str">
        <f t="shared" si="18"/>
        <v/>
      </c>
      <c r="AW102" s="102" t="str">
        <f t="shared" si="19"/>
        <v/>
      </c>
      <c r="AX102" s="53" t="str">
        <f>_xlfn.IFNA(VLOOKUP(AF102,Tipologia!$B$3:$H$17,4,FALSE),"")</f>
        <v/>
      </c>
      <c r="AY102" s="53" t="str">
        <f t="shared" si="20"/>
        <v/>
      </c>
      <c r="AZ102" s="54" t="str">
        <f>_xlfn.IFNA(VLOOKUP(AF102,Tipologia!$B$3:$H$17,3,FALSE),"")</f>
        <v/>
      </c>
      <c r="BA102" s="54" t="str">
        <f>IFERROR(VLOOKUP(AF102,Tipologia!$B$3:$H$17,5,FALSE),"")</f>
        <v/>
      </c>
      <c r="BB102" s="54" t="str">
        <f>IFERROR(VLOOKUP(AF102,Tipologia!$B$3:$H$17,6,0),"")</f>
        <v/>
      </c>
      <c r="BC102" s="60"/>
      <c r="BD102" s="112"/>
      <c r="BE102" s="60"/>
      <c r="BF102" s="55"/>
      <c r="BG102" s="55"/>
      <c r="BH102" s="131"/>
    </row>
    <row r="103" spans="1:60" ht="90" customHeight="1" x14ac:dyDescent="0.3">
      <c r="A103" s="53" t="str">
        <f t="shared" si="21"/>
        <v/>
      </c>
      <c r="B103" s="50"/>
      <c r="C103" s="50"/>
      <c r="D103" s="50"/>
      <c r="E103" s="50"/>
      <c r="F103" s="50"/>
      <c r="G103" s="60"/>
      <c r="H103" s="111"/>
      <c r="I103" s="111"/>
      <c r="J103" s="60"/>
      <c r="K103" s="60"/>
      <c r="L103" s="60"/>
      <c r="M103" s="60"/>
      <c r="N103" s="60"/>
      <c r="O103" s="60"/>
      <c r="P103" s="126"/>
      <c r="Q103" s="134"/>
      <c r="R103" s="112"/>
      <c r="S103" s="60"/>
      <c r="T103" s="60"/>
      <c r="U103" s="60"/>
      <c r="V103" s="112"/>
      <c r="W103" s="112"/>
      <c r="X103" s="60"/>
      <c r="Y103" s="60"/>
      <c r="Z103" s="60"/>
      <c r="AA103" s="60"/>
      <c r="AB103" s="60"/>
      <c r="AC103" s="60"/>
      <c r="AD103" s="60"/>
      <c r="AE103" s="50"/>
      <c r="AF103" s="50"/>
      <c r="AG103" s="50"/>
      <c r="AH103" s="103" t="str">
        <f t="shared" si="11"/>
        <v xml:space="preserve">  </v>
      </c>
      <c r="AI103" s="97"/>
      <c r="AJ103" s="103" t="str">
        <f t="shared" si="12"/>
        <v/>
      </c>
      <c r="AK103" s="50"/>
      <c r="AL103" s="51"/>
      <c r="AM103" s="103" t="str">
        <f t="shared" si="13"/>
        <v/>
      </c>
      <c r="AN103" s="52" t="str">
        <f>_xlfn.IFNA(VLOOKUP($AF103,Tipologia!$B$3:$H$17,2,FALSE),"")</f>
        <v/>
      </c>
      <c r="AO103" s="52" t="str">
        <f t="shared" si="14"/>
        <v/>
      </c>
      <c r="AP103" s="52" t="str">
        <f>_xlfn.IFNA(VLOOKUP(AG103,Tipologia!$A$20:$C$24,3,0),"")</f>
        <v/>
      </c>
      <c r="AQ103" s="52" t="str">
        <f t="shared" si="15"/>
        <v/>
      </c>
      <c r="AR103" s="52" t="str">
        <f>_xlfn.IFNA(VLOOKUP($AK103,Tipologia!$A$36:$B$40,2,FALSE),"")</f>
        <v/>
      </c>
      <c r="AS103" s="52" t="str">
        <f>_xlfn.IFNA(VLOOKUP(AL103,Tipologia!$A$44:$B$51,2,0),"")</f>
        <v/>
      </c>
      <c r="AT103" s="52" t="str">
        <f t="shared" si="16"/>
        <v xml:space="preserve">  </v>
      </c>
      <c r="AU103" s="52" t="str">
        <f t="shared" si="17"/>
        <v/>
      </c>
      <c r="AV103" s="52" t="str">
        <f t="shared" si="18"/>
        <v/>
      </c>
      <c r="AW103" s="102" t="str">
        <f t="shared" si="19"/>
        <v/>
      </c>
      <c r="AX103" s="53" t="str">
        <f>_xlfn.IFNA(VLOOKUP(AF103,Tipologia!$B$3:$H$17,4,FALSE),"")</f>
        <v/>
      </c>
      <c r="AY103" s="53" t="str">
        <f t="shared" si="20"/>
        <v/>
      </c>
      <c r="AZ103" s="54" t="str">
        <f>_xlfn.IFNA(VLOOKUP(AF103,Tipologia!$B$3:$H$17,3,FALSE),"")</f>
        <v/>
      </c>
      <c r="BA103" s="54" t="str">
        <f>IFERROR(VLOOKUP(AF103,Tipologia!$B$3:$H$17,5,FALSE),"")</f>
        <v/>
      </c>
      <c r="BB103" s="54" t="str">
        <f>IFERROR(VLOOKUP(AF103,Tipologia!$B$3:$H$17,6,0),"")</f>
        <v/>
      </c>
      <c r="BC103" s="60"/>
      <c r="BD103" s="112"/>
      <c r="BE103" s="60"/>
      <c r="BF103" s="55"/>
      <c r="BG103" s="55"/>
      <c r="BH103" s="131"/>
    </row>
    <row r="104" spans="1:60" ht="90" customHeight="1" x14ac:dyDescent="0.3">
      <c r="A104" s="53" t="str">
        <f t="shared" si="21"/>
        <v/>
      </c>
      <c r="B104" s="50"/>
      <c r="C104" s="50"/>
      <c r="D104" s="50"/>
      <c r="E104" s="50"/>
      <c r="F104" s="50"/>
      <c r="G104" s="60"/>
      <c r="H104" s="111"/>
      <c r="I104" s="111"/>
      <c r="J104" s="60"/>
      <c r="K104" s="60"/>
      <c r="L104" s="60"/>
      <c r="M104" s="60"/>
      <c r="N104" s="60"/>
      <c r="O104" s="60"/>
      <c r="P104" s="126"/>
      <c r="Q104" s="134"/>
      <c r="R104" s="112"/>
      <c r="S104" s="60"/>
      <c r="T104" s="60"/>
      <c r="U104" s="60"/>
      <c r="V104" s="112"/>
      <c r="W104" s="112"/>
      <c r="X104" s="60"/>
      <c r="Y104" s="60"/>
      <c r="Z104" s="60"/>
      <c r="AA104" s="60"/>
      <c r="AB104" s="60"/>
      <c r="AC104" s="60"/>
      <c r="AD104" s="60"/>
      <c r="AE104" s="50"/>
      <c r="AF104" s="50"/>
      <c r="AG104" s="50"/>
      <c r="AH104" s="103" t="str">
        <f t="shared" si="11"/>
        <v xml:space="preserve">  </v>
      </c>
      <c r="AI104" s="97"/>
      <c r="AJ104" s="103" t="str">
        <f t="shared" si="12"/>
        <v/>
      </c>
      <c r="AK104" s="50"/>
      <c r="AL104" s="51"/>
      <c r="AM104" s="103" t="str">
        <f t="shared" si="13"/>
        <v/>
      </c>
      <c r="AN104" s="52" t="str">
        <f>_xlfn.IFNA(VLOOKUP($AF104,Tipologia!$B$3:$H$17,2,FALSE),"")</f>
        <v/>
      </c>
      <c r="AO104" s="52" t="str">
        <f t="shared" si="14"/>
        <v/>
      </c>
      <c r="AP104" s="52" t="str">
        <f>_xlfn.IFNA(VLOOKUP(AG104,Tipologia!$A$20:$C$24,3,0),"")</f>
        <v/>
      </c>
      <c r="AQ104" s="52" t="str">
        <f t="shared" si="15"/>
        <v/>
      </c>
      <c r="AR104" s="52" t="str">
        <f>_xlfn.IFNA(VLOOKUP($AK104,Tipologia!$A$36:$B$40,2,FALSE),"")</f>
        <v/>
      </c>
      <c r="AS104" s="52" t="str">
        <f>_xlfn.IFNA(VLOOKUP(AL104,Tipologia!$A$44:$B$51,2,0),"")</f>
        <v/>
      </c>
      <c r="AT104" s="52" t="str">
        <f t="shared" si="16"/>
        <v xml:space="preserve">  </v>
      </c>
      <c r="AU104" s="52" t="str">
        <f t="shared" si="17"/>
        <v/>
      </c>
      <c r="AV104" s="52" t="str">
        <f t="shared" si="18"/>
        <v/>
      </c>
      <c r="AW104" s="102" t="str">
        <f t="shared" si="19"/>
        <v/>
      </c>
      <c r="AX104" s="53" t="str">
        <f>_xlfn.IFNA(VLOOKUP(AF104,Tipologia!$B$3:$H$17,4,FALSE),"")</f>
        <v/>
      </c>
      <c r="AY104" s="53" t="str">
        <f t="shared" si="20"/>
        <v/>
      </c>
      <c r="AZ104" s="54" t="str">
        <f>_xlfn.IFNA(VLOOKUP(AF104,Tipologia!$B$3:$H$17,3,FALSE),"")</f>
        <v/>
      </c>
      <c r="BA104" s="54" t="str">
        <f>IFERROR(VLOOKUP(AF104,Tipologia!$B$3:$H$17,5,FALSE),"")</f>
        <v/>
      </c>
      <c r="BB104" s="54" t="str">
        <f>IFERROR(VLOOKUP(AF104,Tipologia!$B$3:$H$17,6,0),"")</f>
        <v/>
      </c>
      <c r="BC104" s="60"/>
      <c r="BD104" s="112"/>
      <c r="BE104" s="60"/>
      <c r="BF104" s="55"/>
      <c r="BG104" s="55"/>
      <c r="BH104" s="131"/>
    </row>
    <row r="105" spans="1:60" ht="90" customHeight="1" x14ac:dyDescent="0.3">
      <c r="A105" s="53" t="str">
        <f t="shared" si="21"/>
        <v/>
      </c>
      <c r="B105" s="50"/>
      <c r="C105" s="50"/>
      <c r="D105" s="50"/>
      <c r="E105" s="50"/>
      <c r="F105" s="50"/>
      <c r="G105" s="60"/>
      <c r="H105" s="111"/>
      <c r="I105" s="111"/>
      <c r="J105" s="60"/>
      <c r="K105" s="60"/>
      <c r="L105" s="60"/>
      <c r="M105" s="60"/>
      <c r="N105" s="60"/>
      <c r="O105" s="60"/>
      <c r="P105" s="126"/>
      <c r="Q105" s="134"/>
      <c r="R105" s="112"/>
      <c r="S105" s="60"/>
      <c r="T105" s="60"/>
      <c r="U105" s="60"/>
      <c r="V105" s="112"/>
      <c r="W105" s="112"/>
      <c r="X105" s="60"/>
      <c r="Y105" s="60"/>
      <c r="Z105" s="60"/>
      <c r="AA105" s="60"/>
      <c r="AB105" s="60"/>
      <c r="AC105" s="60"/>
      <c r="AD105" s="60"/>
      <c r="AE105" s="50"/>
      <c r="AF105" s="50"/>
      <c r="AG105" s="50"/>
      <c r="AH105" s="103" t="str">
        <f t="shared" si="11"/>
        <v xml:space="preserve">  </v>
      </c>
      <c r="AI105" s="97"/>
      <c r="AJ105" s="103" t="str">
        <f t="shared" si="12"/>
        <v/>
      </c>
      <c r="AK105" s="50"/>
      <c r="AL105" s="51"/>
      <c r="AM105" s="103" t="str">
        <f t="shared" si="13"/>
        <v/>
      </c>
      <c r="AN105" s="52" t="str">
        <f>_xlfn.IFNA(VLOOKUP($AF105,Tipologia!$B$3:$H$17,2,FALSE),"")</f>
        <v/>
      </c>
      <c r="AO105" s="52" t="str">
        <f t="shared" si="14"/>
        <v/>
      </c>
      <c r="AP105" s="52" t="str">
        <f>_xlfn.IFNA(VLOOKUP(AG105,Tipologia!$A$20:$C$24,3,0),"")</f>
        <v/>
      </c>
      <c r="AQ105" s="52" t="str">
        <f t="shared" si="15"/>
        <v/>
      </c>
      <c r="AR105" s="52" t="str">
        <f>_xlfn.IFNA(VLOOKUP($AK105,Tipologia!$A$36:$B$40,2,FALSE),"")</f>
        <v/>
      </c>
      <c r="AS105" s="52" t="str">
        <f>_xlfn.IFNA(VLOOKUP(AL105,Tipologia!$A$44:$B$51,2,0),"")</f>
        <v/>
      </c>
      <c r="AT105" s="52" t="str">
        <f t="shared" si="16"/>
        <v xml:space="preserve">  </v>
      </c>
      <c r="AU105" s="52" t="str">
        <f t="shared" si="17"/>
        <v/>
      </c>
      <c r="AV105" s="52" t="str">
        <f t="shared" si="18"/>
        <v/>
      </c>
      <c r="AW105" s="102" t="str">
        <f t="shared" si="19"/>
        <v/>
      </c>
      <c r="AX105" s="53" t="str">
        <f>_xlfn.IFNA(VLOOKUP(AF105,Tipologia!$B$3:$H$17,4,FALSE),"")</f>
        <v/>
      </c>
      <c r="AY105" s="53" t="str">
        <f t="shared" si="20"/>
        <v/>
      </c>
      <c r="AZ105" s="54" t="str">
        <f>_xlfn.IFNA(VLOOKUP(AF105,Tipologia!$B$3:$H$17,3,FALSE),"")</f>
        <v/>
      </c>
      <c r="BA105" s="54" t="str">
        <f>IFERROR(VLOOKUP(AF105,Tipologia!$B$3:$H$17,5,FALSE),"")</f>
        <v/>
      </c>
      <c r="BB105" s="54" t="str">
        <f>IFERROR(VLOOKUP(AF105,Tipologia!$B$3:$H$17,6,0),"")</f>
        <v/>
      </c>
      <c r="BC105" s="60"/>
      <c r="BD105" s="112"/>
      <c r="BE105" s="60"/>
      <c r="BF105" s="55"/>
      <c r="BG105" s="55"/>
      <c r="BH105" s="131"/>
    </row>
    <row r="106" spans="1:60" ht="90" customHeight="1" x14ac:dyDescent="0.3">
      <c r="A106" s="53" t="str">
        <f t="shared" si="21"/>
        <v/>
      </c>
      <c r="B106" s="50"/>
      <c r="C106" s="50"/>
      <c r="D106" s="50"/>
      <c r="E106" s="50"/>
      <c r="F106" s="50"/>
      <c r="G106" s="60"/>
      <c r="H106" s="111"/>
      <c r="I106" s="111"/>
      <c r="J106" s="60"/>
      <c r="K106" s="60"/>
      <c r="L106" s="60"/>
      <c r="M106" s="60"/>
      <c r="N106" s="60"/>
      <c r="O106" s="60"/>
      <c r="P106" s="126"/>
      <c r="Q106" s="134"/>
      <c r="R106" s="112"/>
      <c r="S106" s="60"/>
      <c r="T106" s="60"/>
      <c r="U106" s="60"/>
      <c r="V106" s="112"/>
      <c r="W106" s="112"/>
      <c r="X106" s="60"/>
      <c r="Y106" s="60"/>
      <c r="Z106" s="60"/>
      <c r="AA106" s="60"/>
      <c r="AB106" s="60"/>
      <c r="AC106" s="60"/>
      <c r="AD106" s="60"/>
      <c r="AE106" s="50"/>
      <c r="AF106" s="50"/>
      <c r="AG106" s="50"/>
      <c r="AH106" s="103" t="str">
        <f t="shared" si="11"/>
        <v xml:space="preserve">  </v>
      </c>
      <c r="AI106" s="97"/>
      <c r="AJ106" s="103" t="str">
        <f t="shared" si="12"/>
        <v/>
      </c>
      <c r="AK106" s="50"/>
      <c r="AL106" s="51"/>
      <c r="AM106" s="103" t="str">
        <f t="shared" si="13"/>
        <v/>
      </c>
      <c r="AN106" s="52" t="str">
        <f>_xlfn.IFNA(VLOOKUP($AF106,Tipologia!$B$3:$H$17,2,FALSE),"")</f>
        <v/>
      </c>
      <c r="AO106" s="52" t="str">
        <f t="shared" si="14"/>
        <v/>
      </c>
      <c r="AP106" s="52" t="str">
        <f>_xlfn.IFNA(VLOOKUP(AG106,Tipologia!$A$20:$C$24,3,0),"")</f>
        <v/>
      </c>
      <c r="AQ106" s="52" t="str">
        <f t="shared" si="15"/>
        <v/>
      </c>
      <c r="AR106" s="52" t="str">
        <f>_xlfn.IFNA(VLOOKUP($AK106,Tipologia!$A$36:$B$40,2,FALSE),"")</f>
        <v/>
      </c>
      <c r="AS106" s="52" t="str">
        <f>_xlfn.IFNA(VLOOKUP(AL106,Tipologia!$A$44:$B$51,2,0),"")</f>
        <v/>
      </c>
      <c r="AT106" s="52" t="str">
        <f t="shared" si="16"/>
        <v xml:space="preserve">  </v>
      </c>
      <c r="AU106" s="52" t="str">
        <f t="shared" si="17"/>
        <v/>
      </c>
      <c r="AV106" s="52" t="str">
        <f t="shared" si="18"/>
        <v/>
      </c>
      <c r="AW106" s="102" t="str">
        <f t="shared" si="19"/>
        <v/>
      </c>
      <c r="AX106" s="53" t="str">
        <f>_xlfn.IFNA(VLOOKUP(AF106,Tipologia!$B$3:$H$17,4,FALSE),"")</f>
        <v/>
      </c>
      <c r="AY106" s="53" t="str">
        <f t="shared" si="20"/>
        <v/>
      </c>
      <c r="AZ106" s="54" t="str">
        <f>_xlfn.IFNA(VLOOKUP(AF106,Tipologia!$B$3:$H$17,3,FALSE),"")</f>
        <v/>
      </c>
      <c r="BA106" s="54" t="str">
        <f>IFERROR(VLOOKUP(AF106,Tipologia!$B$3:$H$17,5,FALSE),"")</f>
        <v/>
      </c>
      <c r="BB106" s="54" t="str">
        <f>IFERROR(VLOOKUP(AF106,Tipologia!$B$3:$H$17,6,0),"")</f>
        <v/>
      </c>
      <c r="BC106" s="60"/>
      <c r="BD106" s="112"/>
      <c r="BE106" s="60"/>
      <c r="BF106" s="55"/>
      <c r="BG106" s="55"/>
      <c r="BH106" s="131"/>
    </row>
    <row r="107" spans="1:60" ht="90" customHeight="1" x14ac:dyDescent="0.3">
      <c r="A107" s="53" t="str">
        <f t="shared" si="21"/>
        <v/>
      </c>
      <c r="B107" s="50"/>
      <c r="C107" s="50"/>
      <c r="D107" s="50"/>
      <c r="E107" s="50"/>
      <c r="F107" s="50"/>
      <c r="G107" s="60"/>
      <c r="H107" s="111"/>
      <c r="I107" s="111"/>
      <c r="J107" s="60"/>
      <c r="K107" s="60"/>
      <c r="L107" s="60"/>
      <c r="M107" s="60"/>
      <c r="N107" s="60"/>
      <c r="O107" s="60"/>
      <c r="P107" s="126"/>
      <c r="Q107" s="134"/>
      <c r="R107" s="112"/>
      <c r="S107" s="60"/>
      <c r="T107" s="60"/>
      <c r="U107" s="60"/>
      <c r="V107" s="112"/>
      <c r="W107" s="112"/>
      <c r="X107" s="60"/>
      <c r="Y107" s="60"/>
      <c r="Z107" s="60"/>
      <c r="AA107" s="60"/>
      <c r="AB107" s="60"/>
      <c r="AC107" s="60"/>
      <c r="AD107" s="60"/>
      <c r="AE107" s="50"/>
      <c r="AF107" s="50"/>
      <c r="AG107" s="50"/>
      <c r="AH107" s="103" t="str">
        <f t="shared" si="11"/>
        <v xml:space="preserve">  </v>
      </c>
      <c r="AI107" s="97"/>
      <c r="AJ107" s="103" t="str">
        <f t="shared" si="12"/>
        <v/>
      </c>
      <c r="AK107" s="50"/>
      <c r="AL107" s="51"/>
      <c r="AM107" s="103" t="str">
        <f t="shared" si="13"/>
        <v/>
      </c>
      <c r="AN107" s="52" t="str">
        <f>_xlfn.IFNA(VLOOKUP($AF107,Tipologia!$B$3:$H$17,2,FALSE),"")</f>
        <v/>
      </c>
      <c r="AO107" s="52" t="str">
        <f t="shared" si="14"/>
        <v/>
      </c>
      <c r="AP107" s="52" t="str">
        <f>_xlfn.IFNA(VLOOKUP(AG107,Tipologia!$A$20:$C$24,3,0),"")</f>
        <v/>
      </c>
      <c r="AQ107" s="52" t="str">
        <f t="shared" si="15"/>
        <v/>
      </c>
      <c r="AR107" s="52" t="str">
        <f>_xlfn.IFNA(VLOOKUP($AK107,Tipologia!$A$36:$B$40,2,FALSE),"")</f>
        <v/>
      </c>
      <c r="AS107" s="52" t="str">
        <f>_xlfn.IFNA(VLOOKUP(AL107,Tipologia!$A$44:$B$51,2,0),"")</f>
        <v/>
      </c>
      <c r="AT107" s="52" t="str">
        <f t="shared" si="16"/>
        <v xml:space="preserve">  </v>
      </c>
      <c r="AU107" s="52" t="str">
        <f t="shared" si="17"/>
        <v/>
      </c>
      <c r="AV107" s="52" t="str">
        <f t="shared" si="18"/>
        <v/>
      </c>
      <c r="AW107" s="102" t="str">
        <f t="shared" si="19"/>
        <v/>
      </c>
      <c r="AX107" s="53" t="str">
        <f>_xlfn.IFNA(VLOOKUP(AF107,Tipologia!$B$3:$H$17,4,FALSE),"")</f>
        <v/>
      </c>
      <c r="AY107" s="53" t="str">
        <f t="shared" si="20"/>
        <v/>
      </c>
      <c r="AZ107" s="54" t="str">
        <f>_xlfn.IFNA(VLOOKUP(AF107,Tipologia!$B$3:$H$17,3,FALSE),"")</f>
        <v/>
      </c>
      <c r="BA107" s="54" t="str">
        <f>IFERROR(VLOOKUP(AF107,Tipologia!$B$3:$H$17,5,FALSE),"")</f>
        <v/>
      </c>
      <c r="BB107" s="54" t="str">
        <f>IFERROR(VLOOKUP(AF107,Tipologia!$B$3:$H$17,6,0),"")</f>
        <v/>
      </c>
      <c r="BC107" s="60"/>
      <c r="BD107" s="112"/>
      <c r="BE107" s="60"/>
      <c r="BF107" s="55"/>
      <c r="BG107" s="55"/>
      <c r="BH107" s="131"/>
    </row>
    <row r="108" spans="1:60" ht="90" customHeight="1" x14ac:dyDescent="0.3">
      <c r="A108" s="53" t="str">
        <f t="shared" si="21"/>
        <v/>
      </c>
      <c r="B108" s="50"/>
      <c r="C108" s="50"/>
      <c r="D108" s="50"/>
      <c r="E108" s="50"/>
      <c r="F108" s="50"/>
      <c r="G108" s="60"/>
      <c r="H108" s="111"/>
      <c r="I108" s="111"/>
      <c r="J108" s="60"/>
      <c r="K108" s="60"/>
      <c r="L108" s="60"/>
      <c r="M108" s="60"/>
      <c r="N108" s="60"/>
      <c r="O108" s="60"/>
      <c r="P108" s="126"/>
      <c r="Q108" s="134"/>
      <c r="R108" s="112"/>
      <c r="S108" s="60"/>
      <c r="T108" s="60"/>
      <c r="U108" s="60"/>
      <c r="V108" s="112"/>
      <c r="W108" s="112"/>
      <c r="X108" s="60"/>
      <c r="Y108" s="60"/>
      <c r="Z108" s="60"/>
      <c r="AA108" s="60"/>
      <c r="AB108" s="60"/>
      <c r="AC108" s="60"/>
      <c r="AD108" s="60"/>
      <c r="AE108" s="50"/>
      <c r="AF108" s="50"/>
      <c r="AG108" s="50"/>
      <c r="AH108" s="103" t="str">
        <f t="shared" si="11"/>
        <v xml:space="preserve">  </v>
      </c>
      <c r="AI108" s="97"/>
      <c r="AJ108" s="103" t="str">
        <f t="shared" si="12"/>
        <v/>
      </c>
      <c r="AK108" s="50"/>
      <c r="AL108" s="51"/>
      <c r="AM108" s="103" t="str">
        <f t="shared" si="13"/>
        <v/>
      </c>
      <c r="AN108" s="52" t="str">
        <f>_xlfn.IFNA(VLOOKUP($AF108,Tipologia!$B$3:$H$17,2,FALSE),"")</f>
        <v/>
      </c>
      <c r="AO108" s="52" t="str">
        <f t="shared" si="14"/>
        <v/>
      </c>
      <c r="AP108" s="52" t="str">
        <f>_xlfn.IFNA(VLOOKUP(AG108,Tipologia!$A$20:$C$24,3,0),"")</f>
        <v/>
      </c>
      <c r="AQ108" s="52" t="str">
        <f t="shared" si="15"/>
        <v/>
      </c>
      <c r="AR108" s="52" t="str">
        <f>_xlfn.IFNA(VLOOKUP($AK108,Tipologia!$A$36:$B$40,2,FALSE),"")</f>
        <v/>
      </c>
      <c r="AS108" s="52" t="str">
        <f>_xlfn.IFNA(VLOOKUP(AL108,Tipologia!$A$44:$B$51,2,0),"")</f>
        <v/>
      </c>
      <c r="AT108" s="52" t="str">
        <f t="shared" si="16"/>
        <v xml:space="preserve">  </v>
      </c>
      <c r="AU108" s="52" t="str">
        <f t="shared" si="17"/>
        <v/>
      </c>
      <c r="AV108" s="52" t="str">
        <f t="shared" si="18"/>
        <v/>
      </c>
      <c r="AW108" s="102" t="str">
        <f t="shared" si="19"/>
        <v/>
      </c>
      <c r="AX108" s="53" t="str">
        <f>_xlfn.IFNA(VLOOKUP(AF108,Tipologia!$B$3:$H$17,4,FALSE),"")</f>
        <v/>
      </c>
      <c r="AY108" s="53" t="str">
        <f t="shared" si="20"/>
        <v/>
      </c>
      <c r="AZ108" s="54" t="str">
        <f>_xlfn.IFNA(VLOOKUP(AF108,Tipologia!$B$3:$H$17,3,FALSE),"")</f>
        <v/>
      </c>
      <c r="BA108" s="54" t="str">
        <f>IFERROR(VLOOKUP(AF108,Tipologia!$B$3:$H$17,5,FALSE),"")</f>
        <v/>
      </c>
      <c r="BB108" s="54" t="str">
        <f>IFERROR(VLOOKUP(AF108,Tipologia!$B$3:$H$17,6,0),"")</f>
        <v/>
      </c>
      <c r="BC108" s="60"/>
      <c r="BD108" s="112"/>
      <c r="BE108" s="60"/>
      <c r="BF108" s="55"/>
      <c r="BG108" s="55"/>
      <c r="BH108" s="131"/>
    </row>
    <row r="109" spans="1:60" ht="90" customHeight="1" x14ac:dyDescent="0.3">
      <c r="A109" s="53" t="str">
        <f t="shared" si="21"/>
        <v/>
      </c>
      <c r="B109" s="50"/>
      <c r="C109" s="50"/>
      <c r="D109" s="50"/>
      <c r="E109" s="50"/>
      <c r="F109" s="50"/>
      <c r="G109" s="60"/>
      <c r="H109" s="111"/>
      <c r="I109" s="111"/>
      <c r="J109" s="60"/>
      <c r="K109" s="60"/>
      <c r="L109" s="60"/>
      <c r="M109" s="60"/>
      <c r="N109" s="60"/>
      <c r="O109" s="60"/>
      <c r="P109" s="126"/>
      <c r="Q109" s="134"/>
      <c r="R109" s="112"/>
      <c r="S109" s="60"/>
      <c r="T109" s="60"/>
      <c r="U109" s="60"/>
      <c r="V109" s="112"/>
      <c r="W109" s="112"/>
      <c r="X109" s="60"/>
      <c r="Y109" s="60"/>
      <c r="Z109" s="60"/>
      <c r="AA109" s="60"/>
      <c r="AB109" s="60"/>
      <c r="AC109" s="60"/>
      <c r="AD109" s="60"/>
      <c r="AE109" s="50"/>
      <c r="AF109" s="50"/>
      <c r="AG109" s="50"/>
      <c r="AH109" s="103" t="str">
        <f t="shared" si="11"/>
        <v xml:space="preserve">  </v>
      </c>
      <c r="AI109" s="97"/>
      <c r="AJ109" s="103" t="str">
        <f t="shared" si="12"/>
        <v/>
      </c>
      <c r="AK109" s="50"/>
      <c r="AL109" s="51"/>
      <c r="AM109" s="103" t="str">
        <f t="shared" si="13"/>
        <v/>
      </c>
      <c r="AN109" s="52" t="str">
        <f>_xlfn.IFNA(VLOOKUP($AF109,Tipologia!$B$3:$H$17,2,FALSE),"")</f>
        <v/>
      </c>
      <c r="AO109" s="52" t="str">
        <f t="shared" si="14"/>
        <v/>
      </c>
      <c r="AP109" s="52" t="str">
        <f>_xlfn.IFNA(VLOOKUP(AG109,Tipologia!$A$20:$C$24,3,0),"")</f>
        <v/>
      </c>
      <c r="AQ109" s="52" t="str">
        <f t="shared" si="15"/>
        <v/>
      </c>
      <c r="AR109" s="52" t="str">
        <f>_xlfn.IFNA(VLOOKUP($AK109,Tipologia!$A$36:$B$40,2,FALSE),"")</f>
        <v/>
      </c>
      <c r="AS109" s="52" t="str">
        <f>_xlfn.IFNA(VLOOKUP(AL109,Tipologia!$A$44:$B$51,2,0),"")</f>
        <v/>
      </c>
      <c r="AT109" s="52" t="str">
        <f t="shared" si="16"/>
        <v xml:space="preserve">  </v>
      </c>
      <c r="AU109" s="52" t="str">
        <f t="shared" si="17"/>
        <v/>
      </c>
      <c r="AV109" s="52" t="str">
        <f t="shared" si="18"/>
        <v/>
      </c>
      <c r="AW109" s="102" t="str">
        <f t="shared" si="19"/>
        <v/>
      </c>
      <c r="AX109" s="53" t="str">
        <f>_xlfn.IFNA(VLOOKUP(AF109,Tipologia!$B$3:$H$17,4,FALSE),"")</f>
        <v/>
      </c>
      <c r="AY109" s="53" t="str">
        <f t="shared" si="20"/>
        <v/>
      </c>
      <c r="AZ109" s="54" t="str">
        <f>_xlfn.IFNA(VLOOKUP(AF109,Tipologia!$B$3:$H$17,3,FALSE),"")</f>
        <v/>
      </c>
      <c r="BA109" s="54" t="str">
        <f>IFERROR(VLOOKUP(AF109,Tipologia!$B$3:$H$17,5,FALSE),"")</f>
        <v/>
      </c>
      <c r="BB109" s="54" t="str">
        <f>IFERROR(VLOOKUP(AF109,Tipologia!$B$3:$H$17,6,0),"")</f>
        <v/>
      </c>
      <c r="BC109" s="60"/>
      <c r="BD109" s="112"/>
      <c r="BE109" s="60"/>
      <c r="BF109" s="55"/>
      <c r="BG109" s="55"/>
      <c r="BH109" s="131"/>
    </row>
    <row r="110" spans="1:60" ht="90" customHeight="1" x14ac:dyDescent="0.3">
      <c r="A110" s="53" t="str">
        <f t="shared" si="21"/>
        <v/>
      </c>
      <c r="B110" s="50"/>
      <c r="C110" s="50"/>
      <c r="D110" s="50"/>
      <c r="E110" s="50"/>
      <c r="F110" s="50"/>
      <c r="G110" s="60"/>
      <c r="H110" s="111"/>
      <c r="I110" s="111"/>
      <c r="J110" s="60"/>
      <c r="K110" s="60"/>
      <c r="L110" s="60"/>
      <c r="M110" s="60"/>
      <c r="N110" s="60"/>
      <c r="O110" s="60"/>
      <c r="P110" s="126"/>
      <c r="Q110" s="134"/>
      <c r="R110" s="112"/>
      <c r="S110" s="60"/>
      <c r="T110" s="60"/>
      <c r="U110" s="60"/>
      <c r="V110" s="112"/>
      <c r="W110" s="112"/>
      <c r="X110" s="60"/>
      <c r="Y110" s="60"/>
      <c r="Z110" s="60"/>
      <c r="AA110" s="60"/>
      <c r="AB110" s="60"/>
      <c r="AC110" s="60"/>
      <c r="AD110" s="60"/>
      <c r="AE110" s="50"/>
      <c r="AF110" s="50"/>
      <c r="AG110" s="50"/>
      <c r="AH110" s="103" t="str">
        <f t="shared" si="11"/>
        <v xml:space="preserve">  </v>
      </c>
      <c r="AI110" s="97"/>
      <c r="AJ110" s="103" t="str">
        <f t="shared" si="12"/>
        <v/>
      </c>
      <c r="AK110" s="50"/>
      <c r="AL110" s="51"/>
      <c r="AM110" s="103" t="str">
        <f t="shared" si="13"/>
        <v/>
      </c>
      <c r="AN110" s="52" t="str">
        <f>_xlfn.IFNA(VLOOKUP($AF110,Tipologia!$B$3:$H$17,2,FALSE),"")</f>
        <v/>
      </c>
      <c r="AO110" s="52" t="str">
        <f t="shared" si="14"/>
        <v/>
      </c>
      <c r="AP110" s="52" t="str">
        <f>_xlfn.IFNA(VLOOKUP(AG110,Tipologia!$A$20:$C$24,3,0),"")</f>
        <v/>
      </c>
      <c r="AQ110" s="52" t="str">
        <f t="shared" si="15"/>
        <v/>
      </c>
      <c r="AR110" s="52" t="str">
        <f>_xlfn.IFNA(VLOOKUP($AK110,Tipologia!$A$36:$B$40,2,FALSE),"")</f>
        <v/>
      </c>
      <c r="AS110" s="52" t="str">
        <f>_xlfn.IFNA(VLOOKUP(AL110,Tipologia!$A$44:$B$51,2,0),"")</f>
        <v/>
      </c>
      <c r="AT110" s="52" t="str">
        <f t="shared" si="16"/>
        <v xml:space="preserve">  </v>
      </c>
      <c r="AU110" s="52" t="str">
        <f t="shared" si="17"/>
        <v/>
      </c>
      <c r="AV110" s="52" t="str">
        <f t="shared" si="18"/>
        <v/>
      </c>
      <c r="AW110" s="102" t="str">
        <f t="shared" si="19"/>
        <v/>
      </c>
      <c r="AX110" s="53" t="str">
        <f>_xlfn.IFNA(VLOOKUP(AF110,Tipologia!$B$3:$H$17,4,FALSE),"")</f>
        <v/>
      </c>
      <c r="AY110" s="53" t="str">
        <f t="shared" si="20"/>
        <v/>
      </c>
      <c r="AZ110" s="54" t="str">
        <f>_xlfn.IFNA(VLOOKUP(AF110,Tipologia!$B$3:$H$17,3,FALSE),"")</f>
        <v/>
      </c>
      <c r="BA110" s="54" t="str">
        <f>IFERROR(VLOOKUP(AF110,Tipologia!$B$3:$H$17,5,FALSE),"")</f>
        <v/>
      </c>
      <c r="BB110" s="54" t="str">
        <f>IFERROR(VLOOKUP(AF110,Tipologia!$B$3:$H$17,6,0),"")</f>
        <v/>
      </c>
      <c r="BC110" s="60"/>
      <c r="BD110" s="112"/>
      <c r="BE110" s="60"/>
      <c r="BF110" s="55"/>
      <c r="BG110" s="55"/>
      <c r="BH110" s="131"/>
    </row>
    <row r="111" spans="1:60" ht="90" customHeight="1" x14ac:dyDescent="0.3">
      <c r="A111" s="53" t="str">
        <f t="shared" si="21"/>
        <v/>
      </c>
      <c r="B111" s="50"/>
      <c r="C111" s="50"/>
      <c r="D111" s="50"/>
      <c r="E111" s="50"/>
      <c r="F111" s="50"/>
      <c r="G111" s="60"/>
      <c r="H111" s="111"/>
      <c r="I111" s="111"/>
      <c r="J111" s="60"/>
      <c r="K111" s="60"/>
      <c r="L111" s="60"/>
      <c r="M111" s="60"/>
      <c r="N111" s="60"/>
      <c r="O111" s="60"/>
      <c r="P111" s="126"/>
      <c r="Q111" s="134"/>
      <c r="R111" s="112"/>
      <c r="S111" s="60"/>
      <c r="T111" s="60"/>
      <c r="U111" s="60"/>
      <c r="V111" s="112"/>
      <c r="W111" s="112"/>
      <c r="X111" s="60"/>
      <c r="Y111" s="60"/>
      <c r="Z111" s="60"/>
      <c r="AA111" s="60"/>
      <c r="AB111" s="60"/>
      <c r="AC111" s="60"/>
      <c r="AD111" s="60"/>
      <c r="AE111" s="50"/>
      <c r="AF111" s="50"/>
      <c r="AG111" s="50"/>
      <c r="AH111" s="103" t="str">
        <f t="shared" si="11"/>
        <v xml:space="preserve">  </v>
      </c>
      <c r="AI111" s="97"/>
      <c r="AJ111" s="103" t="str">
        <f t="shared" si="12"/>
        <v/>
      </c>
      <c r="AK111" s="50"/>
      <c r="AL111" s="51"/>
      <c r="AM111" s="103" t="str">
        <f t="shared" si="13"/>
        <v/>
      </c>
      <c r="AN111" s="52" t="str">
        <f>_xlfn.IFNA(VLOOKUP($AF111,Tipologia!$B$3:$H$17,2,FALSE),"")</f>
        <v/>
      </c>
      <c r="AO111" s="52" t="str">
        <f t="shared" si="14"/>
        <v/>
      </c>
      <c r="AP111" s="52" t="str">
        <f>_xlfn.IFNA(VLOOKUP(AG111,Tipologia!$A$20:$C$24,3,0),"")</f>
        <v/>
      </c>
      <c r="AQ111" s="52" t="str">
        <f t="shared" si="15"/>
        <v/>
      </c>
      <c r="AR111" s="52" t="str">
        <f>_xlfn.IFNA(VLOOKUP($AK111,Tipologia!$A$36:$B$40,2,FALSE),"")</f>
        <v/>
      </c>
      <c r="AS111" s="52" t="str">
        <f>_xlfn.IFNA(VLOOKUP(AL111,Tipologia!$A$44:$B$51,2,0),"")</f>
        <v/>
      </c>
      <c r="AT111" s="52" t="str">
        <f t="shared" si="16"/>
        <v xml:space="preserve">  </v>
      </c>
      <c r="AU111" s="52" t="str">
        <f t="shared" si="17"/>
        <v/>
      </c>
      <c r="AV111" s="52" t="str">
        <f t="shared" si="18"/>
        <v/>
      </c>
      <c r="AW111" s="102" t="str">
        <f t="shared" si="19"/>
        <v/>
      </c>
      <c r="AX111" s="53" t="str">
        <f>_xlfn.IFNA(VLOOKUP(AF111,Tipologia!$B$3:$H$17,4,FALSE),"")</f>
        <v/>
      </c>
      <c r="AY111" s="53" t="str">
        <f t="shared" si="20"/>
        <v/>
      </c>
      <c r="AZ111" s="54" t="str">
        <f>_xlfn.IFNA(VLOOKUP(AF111,Tipologia!$B$3:$H$17,3,FALSE),"")</f>
        <v/>
      </c>
      <c r="BA111" s="54" t="str">
        <f>IFERROR(VLOOKUP(AF111,Tipologia!$B$3:$H$17,5,FALSE),"")</f>
        <v/>
      </c>
      <c r="BB111" s="54" t="str">
        <f>IFERROR(VLOOKUP(AF111,Tipologia!$B$3:$H$17,6,0),"")</f>
        <v/>
      </c>
      <c r="BC111" s="60"/>
      <c r="BD111" s="112"/>
      <c r="BE111" s="60"/>
      <c r="BF111" s="55"/>
      <c r="BG111" s="55"/>
      <c r="BH111" s="131"/>
    </row>
    <row r="112" spans="1:60" ht="90" customHeight="1" x14ac:dyDescent="0.3">
      <c r="A112" s="53" t="str">
        <f t="shared" si="21"/>
        <v/>
      </c>
      <c r="B112" s="50"/>
      <c r="C112" s="50"/>
      <c r="D112" s="50"/>
      <c r="E112" s="50"/>
      <c r="F112" s="50"/>
      <c r="G112" s="60"/>
      <c r="H112" s="111"/>
      <c r="I112" s="111"/>
      <c r="J112" s="60"/>
      <c r="K112" s="60"/>
      <c r="L112" s="60"/>
      <c r="M112" s="60"/>
      <c r="N112" s="60"/>
      <c r="O112" s="60"/>
      <c r="P112" s="126"/>
      <c r="Q112" s="134"/>
      <c r="R112" s="112"/>
      <c r="S112" s="60"/>
      <c r="T112" s="60"/>
      <c r="U112" s="60"/>
      <c r="V112" s="112"/>
      <c r="W112" s="112"/>
      <c r="X112" s="60"/>
      <c r="Y112" s="60"/>
      <c r="Z112" s="60"/>
      <c r="AA112" s="60"/>
      <c r="AB112" s="60"/>
      <c r="AC112" s="60"/>
      <c r="AD112" s="60"/>
      <c r="AE112" s="50"/>
      <c r="AF112" s="50"/>
      <c r="AG112" s="50"/>
      <c r="AH112" s="103" t="str">
        <f t="shared" si="11"/>
        <v xml:space="preserve">  </v>
      </c>
      <c r="AI112" s="97"/>
      <c r="AJ112" s="103" t="str">
        <f t="shared" si="12"/>
        <v/>
      </c>
      <c r="AK112" s="50"/>
      <c r="AL112" s="51"/>
      <c r="AM112" s="103" t="str">
        <f t="shared" si="13"/>
        <v/>
      </c>
      <c r="AN112" s="52" t="str">
        <f>_xlfn.IFNA(VLOOKUP($AF112,Tipologia!$B$3:$H$17,2,FALSE),"")</f>
        <v/>
      </c>
      <c r="AO112" s="52" t="str">
        <f t="shared" si="14"/>
        <v/>
      </c>
      <c r="AP112" s="52" t="str">
        <f>_xlfn.IFNA(VLOOKUP(AG112,Tipologia!$A$20:$C$24,3,0),"")</f>
        <v/>
      </c>
      <c r="AQ112" s="52" t="str">
        <f t="shared" si="15"/>
        <v/>
      </c>
      <c r="AR112" s="52" t="str">
        <f>_xlfn.IFNA(VLOOKUP($AK112,Tipologia!$A$36:$B$40,2,FALSE),"")</f>
        <v/>
      </c>
      <c r="AS112" s="52" t="str">
        <f>_xlfn.IFNA(VLOOKUP(AL112,Tipologia!$A$44:$B$51,2,0),"")</f>
        <v/>
      </c>
      <c r="AT112" s="52" t="str">
        <f t="shared" si="16"/>
        <v xml:space="preserve">  </v>
      </c>
      <c r="AU112" s="52" t="str">
        <f t="shared" si="17"/>
        <v/>
      </c>
      <c r="AV112" s="52" t="str">
        <f t="shared" si="18"/>
        <v/>
      </c>
      <c r="AW112" s="102" t="str">
        <f t="shared" si="19"/>
        <v/>
      </c>
      <c r="AX112" s="53" t="str">
        <f>_xlfn.IFNA(VLOOKUP(AF112,Tipologia!$B$3:$H$17,4,FALSE),"")</f>
        <v/>
      </c>
      <c r="AY112" s="53" t="str">
        <f t="shared" si="20"/>
        <v/>
      </c>
      <c r="AZ112" s="54" t="str">
        <f>_xlfn.IFNA(VLOOKUP(AF112,Tipologia!$B$3:$H$17,3,FALSE),"")</f>
        <v/>
      </c>
      <c r="BA112" s="54" t="str">
        <f>IFERROR(VLOOKUP(AF112,Tipologia!$B$3:$H$17,5,FALSE),"")</f>
        <v/>
      </c>
      <c r="BB112" s="54" t="str">
        <f>IFERROR(VLOOKUP(AF112,Tipologia!$B$3:$H$17,6,0),"")</f>
        <v/>
      </c>
      <c r="BC112" s="60"/>
      <c r="BD112" s="112"/>
      <c r="BE112" s="60"/>
      <c r="BF112" s="55"/>
      <c r="BG112" s="55"/>
      <c r="BH112" s="131"/>
    </row>
    <row r="113" spans="1:60" ht="90" customHeight="1" x14ac:dyDescent="0.3">
      <c r="A113" s="53" t="str">
        <f t="shared" si="21"/>
        <v/>
      </c>
      <c r="B113" s="50"/>
      <c r="C113" s="50"/>
      <c r="D113" s="50"/>
      <c r="E113" s="50"/>
      <c r="F113" s="50"/>
      <c r="G113" s="60"/>
      <c r="H113" s="111"/>
      <c r="I113" s="111"/>
      <c r="J113" s="60"/>
      <c r="K113" s="60"/>
      <c r="L113" s="60"/>
      <c r="M113" s="60"/>
      <c r="N113" s="60"/>
      <c r="O113" s="60"/>
      <c r="P113" s="126"/>
      <c r="Q113" s="134"/>
      <c r="R113" s="112"/>
      <c r="S113" s="60"/>
      <c r="T113" s="60"/>
      <c r="U113" s="60"/>
      <c r="V113" s="112"/>
      <c r="W113" s="112"/>
      <c r="X113" s="60"/>
      <c r="Y113" s="60"/>
      <c r="Z113" s="60"/>
      <c r="AA113" s="60"/>
      <c r="AB113" s="60"/>
      <c r="AC113" s="60"/>
      <c r="AD113" s="60"/>
      <c r="AE113" s="50"/>
      <c r="AF113" s="50"/>
      <c r="AG113" s="50"/>
      <c r="AH113" s="103" t="str">
        <f t="shared" si="11"/>
        <v xml:space="preserve">  </v>
      </c>
      <c r="AI113" s="97"/>
      <c r="AJ113" s="103" t="str">
        <f t="shared" si="12"/>
        <v/>
      </c>
      <c r="AK113" s="50"/>
      <c r="AL113" s="51"/>
      <c r="AM113" s="103" t="str">
        <f t="shared" si="13"/>
        <v/>
      </c>
      <c r="AN113" s="52" t="str">
        <f>_xlfn.IFNA(VLOOKUP($AF113,Tipologia!$B$3:$H$17,2,FALSE),"")</f>
        <v/>
      </c>
      <c r="AO113" s="52" t="str">
        <f t="shared" si="14"/>
        <v/>
      </c>
      <c r="AP113" s="52" t="str">
        <f>_xlfn.IFNA(VLOOKUP(AG113,Tipologia!$A$20:$C$24,3,0),"")</f>
        <v/>
      </c>
      <c r="AQ113" s="52" t="str">
        <f t="shared" si="15"/>
        <v/>
      </c>
      <c r="AR113" s="52" t="str">
        <f>_xlfn.IFNA(VLOOKUP($AK113,Tipologia!$A$36:$B$40,2,FALSE),"")</f>
        <v/>
      </c>
      <c r="AS113" s="52" t="str">
        <f>_xlfn.IFNA(VLOOKUP(AL113,Tipologia!$A$44:$B$51,2,0),"")</f>
        <v/>
      </c>
      <c r="AT113" s="52" t="str">
        <f t="shared" si="16"/>
        <v xml:space="preserve">  </v>
      </c>
      <c r="AU113" s="52" t="str">
        <f t="shared" si="17"/>
        <v/>
      </c>
      <c r="AV113" s="52" t="str">
        <f t="shared" si="18"/>
        <v/>
      </c>
      <c r="AW113" s="102" t="str">
        <f t="shared" si="19"/>
        <v/>
      </c>
      <c r="AX113" s="53" t="str">
        <f>_xlfn.IFNA(VLOOKUP(AF113,Tipologia!$B$3:$H$17,4,FALSE),"")</f>
        <v/>
      </c>
      <c r="AY113" s="53" t="str">
        <f t="shared" si="20"/>
        <v/>
      </c>
      <c r="AZ113" s="54" t="str">
        <f>_xlfn.IFNA(VLOOKUP(AF113,Tipologia!$B$3:$H$17,3,FALSE),"")</f>
        <v/>
      </c>
      <c r="BA113" s="54" t="str">
        <f>IFERROR(VLOOKUP(AF113,Tipologia!$B$3:$H$17,5,FALSE),"")</f>
        <v/>
      </c>
      <c r="BB113" s="54" t="str">
        <f>IFERROR(VLOOKUP(AF113,Tipologia!$B$3:$H$17,6,0),"")</f>
        <v/>
      </c>
      <c r="BC113" s="60"/>
      <c r="BD113" s="112"/>
      <c r="BE113" s="60"/>
      <c r="BF113" s="55"/>
      <c r="BG113" s="55"/>
      <c r="BH113" s="131"/>
    </row>
    <row r="114" spans="1:60" ht="90" customHeight="1" x14ac:dyDescent="0.3">
      <c r="A114" s="53" t="str">
        <f t="shared" si="21"/>
        <v/>
      </c>
      <c r="B114" s="50"/>
      <c r="C114" s="50"/>
      <c r="D114" s="50"/>
      <c r="E114" s="50"/>
      <c r="F114" s="50"/>
      <c r="G114" s="60"/>
      <c r="H114" s="111"/>
      <c r="I114" s="111"/>
      <c r="J114" s="60"/>
      <c r="K114" s="60"/>
      <c r="L114" s="60"/>
      <c r="M114" s="60"/>
      <c r="N114" s="60"/>
      <c r="O114" s="60"/>
      <c r="P114" s="126"/>
      <c r="Q114" s="134"/>
      <c r="R114" s="112"/>
      <c r="S114" s="60"/>
      <c r="T114" s="60"/>
      <c r="U114" s="60"/>
      <c r="V114" s="112"/>
      <c r="W114" s="112"/>
      <c r="X114" s="60"/>
      <c r="Y114" s="60"/>
      <c r="Z114" s="60"/>
      <c r="AA114" s="60"/>
      <c r="AB114" s="60"/>
      <c r="AC114" s="60"/>
      <c r="AD114" s="60"/>
      <c r="AE114" s="50"/>
      <c r="AF114" s="50"/>
      <c r="AG114" s="50"/>
      <c r="AH114" s="103" t="str">
        <f t="shared" si="11"/>
        <v xml:space="preserve">  </v>
      </c>
      <c r="AI114" s="97"/>
      <c r="AJ114" s="103" t="str">
        <f t="shared" si="12"/>
        <v/>
      </c>
      <c r="AK114" s="50"/>
      <c r="AL114" s="51"/>
      <c r="AM114" s="103" t="str">
        <f t="shared" si="13"/>
        <v/>
      </c>
      <c r="AN114" s="52" t="str">
        <f>_xlfn.IFNA(VLOOKUP($AF114,Tipologia!$B$3:$H$17,2,FALSE),"")</f>
        <v/>
      </c>
      <c r="AO114" s="52" t="str">
        <f t="shared" si="14"/>
        <v/>
      </c>
      <c r="AP114" s="52" t="str">
        <f>_xlfn.IFNA(VLOOKUP(AG114,Tipologia!$A$20:$C$24,3,0),"")</f>
        <v/>
      </c>
      <c r="AQ114" s="52" t="str">
        <f t="shared" si="15"/>
        <v/>
      </c>
      <c r="AR114" s="52" t="str">
        <f>_xlfn.IFNA(VLOOKUP($AK114,Tipologia!$A$36:$B$40,2,FALSE),"")</f>
        <v/>
      </c>
      <c r="AS114" s="52" t="str">
        <f>_xlfn.IFNA(VLOOKUP(AL114,Tipologia!$A$44:$B$51,2,0),"")</f>
        <v/>
      </c>
      <c r="AT114" s="52" t="str">
        <f t="shared" si="16"/>
        <v xml:space="preserve">  </v>
      </c>
      <c r="AU114" s="52" t="str">
        <f t="shared" si="17"/>
        <v/>
      </c>
      <c r="AV114" s="52" t="str">
        <f t="shared" si="18"/>
        <v/>
      </c>
      <c r="AW114" s="102" t="str">
        <f t="shared" si="19"/>
        <v/>
      </c>
      <c r="AX114" s="53" t="str">
        <f>_xlfn.IFNA(VLOOKUP(AF114,Tipologia!$B$3:$H$17,4,FALSE),"")</f>
        <v/>
      </c>
      <c r="AY114" s="53" t="str">
        <f t="shared" si="20"/>
        <v/>
      </c>
      <c r="AZ114" s="54" t="str">
        <f>_xlfn.IFNA(VLOOKUP(AF114,Tipologia!$B$3:$H$17,3,FALSE),"")</f>
        <v/>
      </c>
      <c r="BA114" s="54" t="str">
        <f>IFERROR(VLOOKUP(AF114,Tipologia!$B$3:$H$17,5,FALSE),"")</f>
        <v/>
      </c>
      <c r="BB114" s="54" t="str">
        <f>IFERROR(VLOOKUP(AF114,Tipologia!$B$3:$H$17,6,0),"")</f>
        <v/>
      </c>
      <c r="BC114" s="60"/>
      <c r="BD114" s="112"/>
      <c r="BE114" s="60"/>
      <c r="BF114" s="55"/>
      <c r="BG114" s="55"/>
      <c r="BH114" s="131"/>
    </row>
    <row r="115" spans="1:60" ht="90" customHeight="1" x14ac:dyDescent="0.3">
      <c r="A115" s="53" t="str">
        <f t="shared" si="21"/>
        <v/>
      </c>
      <c r="B115" s="50"/>
      <c r="C115" s="50"/>
      <c r="D115" s="50"/>
      <c r="E115" s="50"/>
      <c r="F115" s="50"/>
      <c r="G115" s="60"/>
      <c r="H115" s="111"/>
      <c r="I115" s="111"/>
      <c r="J115" s="60"/>
      <c r="K115" s="60"/>
      <c r="L115" s="60"/>
      <c r="M115" s="60"/>
      <c r="N115" s="60"/>
      <c r="O115" s="60"/>
      <c r="P115" s="126"/>
      <c r="Q115" s="134"/>
      <c r="R115" s="112"/>
      <c r="S115" s="60"/>
      <c r="T115" s="60"/>
      <c r="U115" s="60"/>
      <c r="V115" s="112"/>
      <c r="W115" s="112"/>
      <c r="X115" s="60"/>
      <c r="Y115" s="60"/>
      <c r="Z115" s="60"/>
      <c r="AA115" s="60"/>
      <c r="AB115" s="60"/>
      <c r="AC115" s="60"/>
      <c r="AD115" s="60"/>
      <c r="AE115" s="50"/>
      <c r="AF115" s="50"/>
      <c r="AG115" s="50"/>
      <c r="AH115" s="103" t="str">
        <f t="shared" si="11"/>
        <v xml:space="preserve">  </v>
      </c>
      <c r="AI115" s="97"/>
      <c r="AJ115" s="103" t="str">
        <f t="shared" si="12"/>
        <v/>
      </c>
      <c r="AK115" s="50"/>
      <c r="AL115" s="51"/>
      <c r="AM115" s="103" t="str">
        <f t="shared" si="13"/>
        <v/>
      </c>
      <c r="AN115" s="52" t="str">
        <f>_xlfn.IFNA(VLOOKUP($AF115,Tipologia!$B$3:$H$17,2,FALSE),"")</f>
        <v/>
      </c>
      <c r="AO115" s="52" t="str">
        <f t="shared" si="14"/>
        <v/>
      </c>
      <c r="AP115" s="52" t="str">
        <f>_xlfn.IFNA(VLOOKUP(AG115,Tipologia!$A$20:$C$24,3,0),"")</f>
        <v/>
      </c>
      <c r="AQ115" s="52" t="str">
        <f t="shared" si="15"/>
        <v/>
      </c>
      <c r="AR115" s="52" t="str">
        <f>_xlfn.IFNA(VLOOKUP($AK115,Tipologia!$A$36:$B$40,2,FALSE),"")</f>
        <v/>
      </c>
      <c r="AS115" s="52" t="str">
        <f>_xlfn.IFNA(VLOOKUP(AL115,Tipologia!$A$44:$B$51,2,0),"")</f>
        <v/>
      </c>
      <c r="AT115" s="52" t="str">
        <f t="shared" si="16"/>
        <v xml:space="preserve">  </v>
      </c>
      <c r="AU115" s="52" t="str">
        <f t="shared" si="17"/>
        <v/>
      </c>
      <c r="AV115" s="52" t="str">
        <f t="shared" si="18"/>
        <v/>
      </c>
      <c r="AW115" s="102" t="str">
        <f t="shared" si="19"/>
        <v/>
      </c>
      <c r="AX115" s="53" t="str">
        <f>_xlfn.IFNA(VLOOKUP(AF115,Tipologia!$B$3:$H$17,4,FALSE),"")</f>
        <v/>
      </c>
      <c r="AY115" s="53" t="str">
        <f t="shared" si="20"/>
        <v/>
      </c>
      <c r="AZ115" s="54" t="str">
        <f>_xlfn.IFNA(VLOOKUP(AF115,Tipologia!$B$3:$H$17,3,FALSE),"")</f>
        <v/>
      </c>
      <c r="BA115" s="54" t="str">
        <f>IFERROR(VLOOKUP(AF115,Tipologia!$B$3:$H$17,5,FALSE),"")</f>
        <v/>
      </c>
      <c r="BB115" s="54" t="str">
        <f>IFERROR(VLOOKUP(AF115,Tipologia!$B$3:$H$17,6,0),"")</f>
        <v/>
      </c>
      <c r="BC115" s="60"/>
      <c r="BD115" s="112"/>
      <c r="BE115" s="60"/>
      <c r="BF115" s="55"/>
      <c r="BG115" s="55"/>
      <c r="BH115" s="131"/>
    </row>
    <row r="116" spans="1:60" ht="90" customHeight="1" x14ac:dyDescent="0.3">
      <c r="A116" s="53" t="str">
        <f t="shared" si="21"/>
        <v/>
      </c>
      <c r="B116" s="50"/>
      <c r="C116" s="50"/>
      <c r="D116" s="50"/>
      <c r="E116" s="50"/>
      <c r="F116" s="50"/>
      <c r="G116" s="60"/>
      <c r="H116" s="111"/>
      <c r="I116" s="111"/>
      <c r="J116" s="60"/>
      <c r="K116" s="60"/>
      <c r="L116" s="60"/>
      <c r="M116" s="60"/>
      <c r="N116" s="60"/>
      <c r="O116" s="60"/>
      <c r="P116" s="126"/>
      <c r="Q116" s="134"/>
      <c r="R116" s="112"/>
      <c r="S116" s="60"/>
      <c r="T116" s="60"/>
      <c r="U116" s="60"/>
      <c r="V116" s="112"/>
      <c r="W116" s="112"/>
      <c r="X116" s="60"/>
      <c r="Y116" s="60"/>
      <c r="Z116" s="60"/>
      <c r="AA116" s="60"/>
      <c r="AB116" s="60"/>
      <c r="AC116" s="60"/>
      <c r="AD116" s="60"/>
      <c r="AE116" s="50"/>
      <c r="AF116" s="50"/>
      <c r="AG116" s="50"/>
      <c r="AH116" s="103" t="str">
        <f t="shared" si="11"/>
        <v xml:space="preserve">  </v>
      </c>
      <c r="AI116" s="97"/>
      <c r="AJ116" s="103" t="str">
        <f t="shared" si="12"/>
        <v/>
      </c>
      <c r="AK116" s="50"/>
      <c r="AL116" s="51"/>
      <c r="AM116" s="103" t="str">
        <f t="shared" si="13"/>
        <v/>
      </c>
      <c r="AN116" s="52" t="str">
        <f>_xlfn.IFNA(VLOOKUP($AF116,Tipologia!$B$3:$H$17,2,FALSE),"")</f>
        <v/>
      </c>
      <c r="AO116" s="52" t="str">
        <f t="shared" si="14"/>
        <v/>
      </c>
      <c r="AP116" s="52" t="str">
        <f>_xlfn.IFNA(VLOOKUP(AG116,Tipologia!$A$20:$C$24,3,0),"")</f>
        <v/>
      </c>
      <c r="AQ116" s="52" t="str">
        <f t="shared" si="15"/>
        <v/>
      </c>
      <c r="AR116" s="52" t="str">
        <f>_xlfn.IFNA(VLOOKUP($AK116,Tipologia!$A$36:$B$40,2,FALSE),"")</f>
        <v/>
      </c>
      <c r="AS116" s="52" t="str">
        <f>_xlfn.IFNA(VLOOKUP(AL116,Tipologia!$A$44:$B$51,2,0),"")</f>
        <v/>
      </c>
      <c r="AT116" s="52" t="str">
        <f t="shared" si="16"/>
        <v xml:space="preserve">  </v>
      </c>
      <c r="AU116" s="52" t="str">
        <f t="shared" si="17"/>
        <v/>
      </c>
      <c r="AV116" s="52" t="str">
        <f t="shared" si="18"/>
        <v/>
      </c>
      <c r="AW116" s="102" t="str">
        <f t="shared" si="19"/>
        <v/>
      </c>
      <c r="AX116" s="53" t="str">
        <f>_xlfn.IFNA(VLOOKUP(AF116,Tipologia!$B$3:$H$17,4,FALSE),"")</f>
        <v/>
      </c>
      <c r="AY116" s="53" t="str">
        <f t="shared" si="20"/>
        <v/>
      </c>
      <c r="AZ116" s="54" t="str">
        <f>_xlfn.IFNA(VLOOKUP(AF116,Tipologia!$B$3:$H$17,3,FALSE),"")</f>
        <v/>
      </c>
      <c r="BA116" s="54" t="str">
        <f>IFERROR(VLOOKUP(AF116,Tipologia!$B$3:$H$17,5,FALSE),"")</f>
        <v/>
      </c>
      <c r="BB116" s="54" t="str">
        <f>IFERROR(VLOOKUP(AF116,Tipologia!$B$3:$H$17,6,0),"")</f>
        <v/>
      </c>
      <c r="BC116" s="60"/>
      <c r="BD116" s="112"/>
      <c r="BE116" s="60"/>
      <c r="BF116" s="55"/>
      <c r="BG116" s="55"/>
      <c r="BH116" s="131"/>
    </row>
    <row r="117" spans="1:60" ht="90" customHeight="1" x14ac:dyDescent="0.3">
      <c r="A117" s="53" t="str">
        <f t="shared" si="21"/>
        <v/>
      </c>
      <c r="B117" s="50"/>
      <c r="C117" s="50"/>
      <c r="D117" s="50"/>
      <c r="E117" s="50"/>
      <c r="F117" s="50"/>
      <c r="G117" s="60"/>
      <c r="H117" s="111"/>
      <c r="I117" s="111"/>
      <c r="J117" s="60"/>
      <c r="K117" s="60"/>
      <c r="L117" s="60"/>
      <c r="M117" s="60"/>
      <c r="N117" s="60"/>
      <c r="O117" s="60"/>
      <c r="P117" s="126"/>
      <c r="Q117" s="134"/>
      <c r="R117" s="112"/>
      <c r="S117" s="60"/>
      <c r="T117" s="60"/>
      <c r="U117" s="60"/>
      <c r="V117" s="112"/>
      <c r="W117" s="112"/>
      <c r="X117" s="60"/>
      <c r="Y117" s="60"/>
      <c r="Z117" s="60"/>
      <c r="AA117" s="60"/>
      <c r="AB117" s="60"/>
      <c r="AC117" s="60"/>
      <c r="AD117" s="60"/>
      <c r="AE117" s="50"/>
      <c r="AF117" s="50"/>
      <c r="AG117" s="50"/>
      <c r="AH117" s="103" t="str">
        <f t="shared" si="11"/>
        <v xml:space="preserve">  </v>
      </c>
      <c r="AI117" s="97"/>
      <c r="AJ117" s="103" t="str">
        <f t="shared" si="12"/>
        <v/>
      </c>
      <c r="AK117" s="50"/>
      <c r="AL117" s="51"/>
      <c r="AM117" s="103" t="str">
        <f t="shared" si="13"/>
        <v/>
      </c>
      <c r="AN117" s="52" t="str">
        <f>_xlfn.IFNA(VLOOKUP($AF117,Tipologia!$B$3:$H$17,2,FALSE),"")</f>
        <v/>
      </c>
      <c r="AO117" s="52" t="str">
        <f t="shared" si="14"/>
        <v/>
      </c>
      <c r="AP117" s="52" t="str">
        <f>_xlfn.IFNA(VLOOKUP(AG117,Tipologia!$A$20:$C$24,3,0),"")</f>
        <v/>
      </c>
      <c r="AQ117" s="52" t="str">
        <f t="shared" si="15"/>
        <v/>
      </c>
      <c r="AR117" s="52" t="str">
        <f>_xlfn.IFNA(VLOOKUP($AK117,Tipologia!$A$36:$B$40,2,FALSE),"")</f>
        <v/>
      </c>
      <c r="AS117" s="52" t="str">
        <f>_xlfn.IFNA(VLOOKUP(AL117,Tipologia!$A$44:$B$51,2,0),"")</f>
        <v/>
      </c>
      <c r="AT117" s="52" t="str">
        <f t="shared" si="16"/>
        <v xml:space="preserve">  </v>
      </c>
      <c r="AU117" s="52" t="str">
        <f t="shared" si="17"/>
        <v/>
      </c>
      <c r="AV117" s="52" t="str">
        <f t="shared" si="18"/>
        <v/>
      </c>
      <c r="AW117" s="102" t="str">
        <f t="shared" si="19"/>
        <v/>
      </c>
      <c r="AX117" s="53" t="str">
        <f>_xlfn.IFNA(VLOOKUP(AF117,Tipologia!$B$3:$H$17,4,FALSE),"")</f>
        <v/>
      </c>
      <c r="AY117" s="53" t="str">
        <f t="shared" si="20"/>
        <v/>
      </c>
      <c r="AZ117" s="54" t="str">
        <f>_xlfn.IFNA(VLOOKUP(AF117,Tipologia!$B$3:$H$17,3,FALSE),"")</f>
        <v/>
      </c>
      <c r="BA117" s="54" t="str">
        <f>IFERROR(VLOOKUP(AF117,Tipologia!$B$3:$H$17,5,FALSE),"")</f>
        <v/>
      </c>
      <c r="BB117" s="54" t="str">
        <f>IFERROR(VLOOKUP(AF117,Tipologia!$B$3:$H$17,6,0),"")</f>
        <v/>
      </c>
      <c r="BC117" s="60"/>
      <c r="BD117" s="112"/>
      <c r="BE117" s="60"/>
      <c r="BF117" s="55"/>
      <c r="BG117" s="55"/>
      <c r="BH117" s="131"/>
    </row>
    <row r="118" spans="1:60" ht="90" customHeight="1" x14ac:dyDescent="0.3">
      <c r="A118" s="53" t="str">
        <f t="shared" si="21"/>
        <v/>
      </c>
      <c r="B118" s="50"/>
      <c r="C118" s="50"/>
      <c r="D118" s="50"/>
      <c r="E118" s="50"/>
      <c r="F118" s="50"/>
      <c r="G118" s="60"/>
      <c r="H118" s="111"/>
      <c r="I118" s="111"/>
      <c r="J118" s="60"/>
      <c r="K118" s="60"/>
      <c r="L118" s="60"/>
      <c r="M118" s="60"/>
      <c r="N118" s="60"/>
      <c r="O118" s="60"/>
      <c r="P118" s="126"/>
      <c r="Q118" s="134"/>
      <c r="R118" s="112"/>
      <c r="S118" s="60"/>
      <c r="T118" s="60"/>
      <c r="U118" s="60"/>
      <c r="V118" s="112"/>
      <c r="W118" s="112"/>
      <c r="X118" s="60"/>
      <c r="Y118" s="60"/>
      <c r="Z118" s="60"/>
      <c r="AA118" s="60"/>
      <c r="AB118" s="60"/>
      <c r="AC118" s="60"/>
      <c r="AD118" s="60"/>
      <c r="AE118" s="50"/>
      <c r="AF118" s="50"/>
      <c r="AG118" s="50"/>
      <c r="AH118" s="103" t="str">
        <f t="shared" si="11"/>
        <v xml:space="preserve">  </v>
      </c>
      <c r="AI118" s="97"/>
      <c r="AJ118" s="103" t="str">
        <f t="shared" si="12"/>
        <v/>
      </c>
      <c r="AK118" s="50"/>
      <c r="AL118" s="51"/>
      <c r="AM118" s="103" t="str">
        <f t="shared" si="13"/>
        <v/>
      </c>
      <c r="AN118" s="52" t="str">
        <f>_xlfn.IFNA(VLOOKUP($AF118,Tipologia!$B$3:$H$17,2,FALSE),"")</f>
        <v/>
      </c>
      <c r="AO118" s="52" t="str">
        <f t="shared" si="14"/>
        <v/>
      </c>
      <c r="AP118" s="52" t="str">
        <f>_xlfn.IFNA(VLOOKUP(AG118,Tipologia!$A$20:$C$24,3,0),"")</f>
        <v/>
      </c>
      <c r="AQ118" s="52" t="str">
        <f t="shared" si="15"/>
        <v/>
      </c>
      <c r="AR118" s="52" t="str">
        <f>_xlfn.IFNA(VLOOKUP($AK118,Tipologia!$A$36:$B$40,2,FALSE),"")</f>
        <v/>
      </c>
      <c r="AS118" s="52" t="str">
        <f>_xlfn.IFNA(VLOOKUP(AL118,Tipologia!$A$44:$B$51,2,0),"")</f>
        <v/>
      </c>
      <c r="AT118" s="52" t="str">
        <f t="shared" si="16"/>
        <v xml:space="preserve">  </v>
      </c>
      <c r="AU118" s="52" t="str">
        <f t="shared" si="17"/>
        <v/>
      </c>
      <c r="AV118" s="52" t="str">
        <f t="shared" si="18"/>
        <v/>
      </c>
      <c r="AW118" s="102" t="str">
        <f t="shared" si="19"/>
        <v/>
      </c>
      <c r="AX118" s="53" t="str">
        <f>_xlfn.IFNA(VLOOKUP(AF118,Tipologia!$B$3:$H$17,4,FALSE),"")</f>
        <v/>
      </c>
      <c r="AY118" s="53" t="str">
        <f t="shared" si="20"/>
        <v/>
      </c>
      <c r="AZ118" s="54" t="str">
        <f>_xlfn.IFNA(VLOOKUP(AF118,Tipologia!$B$3:$H$17,3,FALSE),"")</f>
        <v/>
      </c>
      <c r="BA118" s="54" t="str">
        <f>IFERROR(VLOOKUP(AF118,Tipologia!$B$3:$H$17,5,FALSE),"")</f>
        <v/>
      </c>
      <c r="BB118" s="54" t="str">
        <f>IFERROR(VLOOKUP(AF118,Tipologia!$B$3:$H$17,6,0),"")</f>
        <v/>
      </c>
      <c r="BC118" s="60"/>
      <c r="BD118" s="112"/>
      <c r="BE118" s="60"/>
      <c r="BF118" s="55"/>
      <c r="BG118" s="55"/>
      <c r="BH118" s="131"/>
    </row>
    <row r="119" spans="1:60" ht="90" customHeight="1" x14ac:dyDescent="0.3">
      <c r="A119" s="53" t="str">
        <f t="shared" si="21"/>
        <v/>
      </c>
      <c r="B119" s="50"/>
      <c r="C119" s="50"/>
      <c r="D119" s="50"/>
      <c r="E119" s="50"/>
      <c r="F119" s="50"/>
      <c r="G119" s="60"/>
      <c r="H119" s="111"/>
      <c r="I119" s="111"/>
      <c r="J119" s="60"/>
      <c r="K119" s="60"/>
      <c r="L119" s="60"/>
      <c r="M119" s="60"/>
      <c r="N119" s="60"/>
      <c r="O119" s="60"/>
      <c r="P119" s="126"/>
      <c r="Q119" s="134"/>
      <c r="R119" s="112"/>
      <c r="S119" s="60"/>
      <c r="T119" s="60"/>
      <c r="U119" s="60"/>
      <c r="V119" s="112"/>
      <c r="W119" s="112"/>
      <c r="X119" s="60"/>
      <c r="Y119" s="60"/>
      <c r="Z119" s="60"/>
      <c r="AA119" s="60"/>
      <c r="AB119" s="60"/>
      <c r="AC119" s="60"/>
      <c r="AD119" s="60"/>
      <c r="AE119" s="50"/>
      <c r="AF119" s="50"/>
      <c r="AG119" s="50"/>
      <c r="AH119" s="103" t="str">
        <f t="shared" si="11"/>
        <v xml:space="preserve">  </v>
      </c>
      <c r="AI119" s="97"/>
      <c r="AJ119" s="103" t="str">
        <f t="shared" si="12"/>
        <v/>
      </c>
      <c r="AK119" s="50"/>
      <c r="AL119" s="51"/>
      <c r="AM119" s="103" t="str">
        <f t="shared" si="13"/>
        <v/>
      </c>
      <c r="AN119" s="52" t="str">
        <f>_xlfn.IFNA(VLOOKUP($AF119,Tipologia!$B$3:$H$17,2,FALSE),"")</f>
        <v/>
      </c>
      <c r="AO119" s="52" t="str">
        <f t="shared" si="14"/>
        <v/>
      </c>
      <c r="AP119" s="52" t="str">
        <f>_xlfn.IFNA(VLOOKUP(AG119,Tipologia!$A$20:$C$24,3,0),"")</f>
        <v/>
      </c>
      <c r="AQ119" s="52" t="str">
        <f t="shared" si="15"/>
        <v/>
      </c>
      <c r="AR119" s="52" t="str">
        <f>_xlfn.IFNA(VLOOKUP($AK119,Tipologia!$A$36:$B$40,2,FALSE),"")</f>
        <v/>
      </c>
      <c r="AS119" s="52" t="str">
        <f>_xlfn.IFNA(VLOOKUP(AL119,Tipologia!$A$44:$B$51,2,0),"")</f>
        <v/>
      </c>
      <c r="AT119" s="52" t="str">
        <f t="shared" si="16"/>
        <v xml:space="preserve">  </v>
      </c>
      <c r="AU119" s="52" t="str">
        <f t="shared" si="17"/>
        <v/>
      </c>
      <c r="AV119" s="52" t="str">
        <f t="shared" si="18"/>
        <v/>
      </c>
      <c r="AW119" s="102" t="str">
        <f t="shared" si="19"/>
        <v/>
      </c>
      <c r="AX119" s="53" t="str">
        <f>_xlfn.IFNA(VLOOKUP(AF119,Tipologia!$B$3:$H$17,4,FALSE),"")</f>
        <v/>
      </c>
      <c r="AY119" s="53" t="str">
        <f t="shared" si="20"/>
        <v/>
      </c>
      <c r="AZ119" s="54" t="str">
        <f>_xlfn.IFNA(VLOOKUP(AF119,Tipologia!$B$3:$H$17,3,FALSE),"")</f>
        <v/>
      </c>
      <c r="BA119" s="54" t="str">
        <f>IFERROR(VLOOKUP(AF119,Tipologia!$B$3:$H$17,5,FALSE),"")</f>
        <v/>
      </c>
      <c r="BB119" s="54" t="str">
        <f>IFERROR(VLOOKUP(AF119,Tipologia!$B$3:$H$17,6,0),"")</f>
        <v/>
      </c>
      <c r="BC119" s="60"/>
      <c r="BD119" s="112"/>
      <c r="BE119" s="60"/>
      <c r="BF119" s="55"/>
      <c r="BG119" s="55"/>
      <c r="BH119" s="131"/>
    </row>
    <row r="120" spans="1:60" ht="90" customHeight="1" x14ac:dyDescent="0.3">
      <c r="A120" s="53" t="str">
        <f t="shared" si="21"/>
        <v/>
      </c>
      <c r="B120" s="50"/>
      <c r="C120" s="50"/>
      <c r="D120" s="50"/>
      <c r="E120" s="50"/>
      <c r="F120" s="50"/>
      <c r="G120" s="60"/>
      <c r="H120" s="111"/>
      <c r="I120" s="111"/>
      <c r="J120" s="60"/>
      <c r="K120" s="60"/>
      <c r="L120" s="60"/>
      <c r="M120" s="60"/>
      <c r="N120" s="60"/>
      <c r="O120" s="60"/>
      <c r="P120" s="126"/>
      <c r="Q120" s="134"/>
      <c r="R120" s="112"/>
      <c r="S120" s="60"/>
      <c r="T120" s="60"/>
      <c r="U120" s="60"/>
      <c r="V120" s="112"/>
      <c r="W120" s="112"/>
      <c r="X120" s="60"/>
      <c r="Y120" s="60"/>
      <c r="Z120" s="60"/>
      <c r="AA120" s="60"/>
      <c r="AB120" s="60"/>
      <c r="AC120" s="60"/>
      <c r="AD120" s="60"/>
      <c r="AE120" s="50"/>
      <c r="AF120" s="50"/>
      <c r="AG120" s="50"/>
      <c r="AH120" s="103" t="str">
        <f t="shared" si="11"/>
        <v xml:space="preserve">  </v>
      </c>
      <c r="AI120" s="97"/>
      <c r="AJ120" s="103" t="str">
        <f t="shared" si="12"/>
        <v/>
      </c>
      <c r="AK120" s="50"/>
      <c r="AL120" s="51"/>
      <c r="AM120" s="103" t="str">
        <f t="shared" si="13"/>
        <v/>
      </c>
      <c r="AN120" s="52" t="str">
        <f>_xlfn.IFNA(VLOOKUP($AF120,Tipologia!$B$3:$H$17,2,FALSE),"")</f>
        <v/>
      </c>
      <c r="AO120" s="52" t="str">
        <f t="shared" si="14"/>
        <v/>
      </c>
      <c r="AP120" s="52" t="str">
        <f>_xlfn.IFNA(VLOOKUP(AG120,Tipologia!$A$20:$C$24,3,0),"")</f>
        <v/>
      </c>
      <c r="AQ120" s="52" t="str">
        <f t="shared" si="15"/>
        <v/>
      </c>
      <c r="AR120" s="52" t="str">
        <f>_xlfn.IFNA(VLOOKUP($AK120,Tipologia!$A$36:$B$40,2,FALSE),"")</f>
        <v/>
      </c>
      <c r="AS120" s="52" t="str">
        <f>_xlfn.IFNA(VLOOKUP(AL120,Tipologia!$A$44:$B$51,2,0),"")</f>
        <v/>
      </c>
      <c r="AT120" s="52" t="str">
        <f t="shared" si="16"/>
        <v xml:space="preserve">  </v>
      </c>
      <c r="AU120" s="52" t="str">
        <f t="shared" si="17"/>
        <v/>
      </c>
      <c r="AV120" s="52" t="str">
        <f t="shared" si="18"/>
        <v/>
      </c>
      <c r="AW120" s="102" t="str">
        <f t="shared" si="19"/>
        <v/>
      </c>
      <c r="AX120" s="53" t="str">
        <f>_xlfn.IFNA(VLOOKUP(AF120,Tipologia!$B$3:$H$17,4,FALSE),"")</f>
        <v/>
      </c>
      <c r="AY120" s="53" t="str">
        <f t="shared" si="20"/>
        <v/>
      </c>
      <c r="AZ120" s="54" t="str">
        <f>_xlfn.IFNA(VLOOKUP(AF120,Tipologia!$B$3:$H$17,3,FALSE),"")</f>
        <v/>
      </c>
      <c r="BA120" s="54" t="str">
        <f>IFERROR(VLOOKUP(AF120,Tipologia!$B$3:$H$17,5,FALSE),"")</f>
        <v/>
      </c>
      <c r="BB120" s="54" t="str">
        <f>IFERROR(VLOOKUP(AF120,Tipologia!$B$3:$H$17,6,0),"")</f>
        <v/>
      </c>
      <c r="BC120" s="60"/>
      <c r="BD120" s="112"/>
      <c r="BE120" s="60"/>
      <c r="BF120" s="55"/>
      <c r="BG120" s="55"/>
      <c r="BH120" s="131"/>
    </row>
    <row r="121" spans="1:60" ht="90" customHeight="1" x14ac:dyDescent="0.3">
      <c r="A121" s="53" t="str">
        <f t="shared" si="21"/>
        <v/>
      </c>
      <c r="B121" s="50"/>
      <c r="C121" s="50"/>
      <c r="D121" s="50"/>
      <c r="E121" s="50"/>
      <c r="F121" s="50"/>
      <c r="G121" s="60"/>
      <c r="H121" s="111"/>
      <c r="I121" s="111"/>
      <c r="J121" s="60"/>
      <c r="K121" s="60"/>
      <c r="L121" s="60"/>
      <c r="M121" s="60"/>
      <c r="N121" s="60"/>
      <c r="O121" s="60"/>
      <c r="P121" s="126"/>
      <c r="Q121" s="134"/>
      <c r="R121" s="112"/>
      <c r="S121" s="60"/>
      <c r="T121" s="60"/>
      <c r="U121" s="60"/>
      <c r="V121" s="112"/>
      <c r="W121" s="112"/>
      <c r="X121" s="60"/>
      <c r="Y121" s="60"/>
      <c r="Z121" s="60"/>
      <c r="AA121" s="60"/>
      <c r="AB121" s="60"/>
      <c r="AC121" s="60"/>
      <c r="AD121" s="60"/>
      <c r="AE121" s="50"/>
      <c r="AF121" s="50"/>
      <c r="AG121" s="50"/>
      <c r="AH121" s="103" t="str">
        <f t="shared" si="11"/>
        <v xml:space="preserve">  </v>
      </c>
      <c r="AI121" s="97"/>
      <c r="AJ121" s="103" t="str">
        <f t="shared" si="12"/>
        <v/>
      </c>
      <c r="AK121" s="50"/>
      <c r="AL121" s="51"/>
      <c r="AM121" s="103" t="str">
        <f t="shared" si="13"/>
        <v/>
      </c>
      <c r="AN121" s="52" t="str">
        <f>_xlfn.IFNA(VLOOKUP($AF121,Tipologia!$B$3:$H$17,2,FALSE),"")</f>
        <v/>
      </c>
      <c r="AO121" s="52" t="str">
        <f t="shared" si="14"/>
        <v/>
      </c>
      <c r="AP121" s="52" t="str">
        <f>_xlfn.IFNA(VLOOKUP(AG121,Tipologia!$A$20:$C$24,3,0),"")</f>
        <v/>
      </c>
      <c r="AQ121" s="52" t="str">
        <f t="shared" si="15"/>
        <v/>
      </c>
      <c r="AR121" s="52" t="str">
        <f>_xlfn.IFNA(VLOOKUP($AK121,Tipologia!$A$36:$B$40,2,FALSE),"")</f>
        <v/>
      </c>
      <c r="AS121" s="52" t="str">
        <f>_xlfn.IFNA(VLOOKUP(AL121,Tipologia!$A$44:$B$51,2,0),"")</f>
        <v/>
      </c>
      <c r="AT121" s="52" t="str">
        <f t="shared" si="16"/>
        <v xml:space="preserve">  </v>
      </c>
      <c r="AU121" s="52" t="str">
        <f t="shared" si="17"/>
        <v/>
      </c>
      <c r="AV121" s="52" t="str">
        <f t="shared" si="18"/>
        <v/>
      </c>
      <c r="AW121" s="102" t="str">
        <f t="shared" si="19"/>
        <v/>
      </c>
      <c r="AX121" s="53" t="str">
        <f>_xlfn.IFNA(VLOOKUP(AF121,Tipologia!$B$3:$H$17,4,FALSE),"")</f>
        <v/>
      </c>
      <c r="AY121" s="53" t="str">
        <f t="shared" si="20"/>
        <v/>
      </c>
      <c r="AZ121" s="54" t="str">
        <f>_xlfn.IFNA(VLOOKUP(AF121,Tipologia!$B$3:$H$17,3,FALSE),"")</f>
        <v/>
      </c>
      <c r="BA121" s="54" t="str">
        <f>IFERROR(VLOOKUP(AF121,Tipologia!$B$3:$H$17,5,FALSE),"")</f>
        <v/>
      </c>
      <c r="BB121" s="54" t="str">
        <f>IFERROR(VLOOKUP(AF121,Tipologia!$B$3:$H$17,6,0),"")</f>
        <v/>
      </c>
      <c r="BC121" s="60"/>
      <c r="BD121" s="112"/>
      <c r="BE121" s="60"/>
      <c r="BF121" s="55"/>
      <c r="BG121" s="55"/>
      <c r="BH121" s="131"/>
    </row>
    <row r="122" spans="1:60" ht="90" customHeight="1" x14ac:dyDescent="0.3">
      <c r="A122" s="53" t="str">
        <f t="shared" si="21"/>
        <v/>
      </c>
      <c r="B122" s="50"/>
      <c r="C122" s="50"/>
      <c r="D122" s="50"/>
      <c r="E122" s="50"/>
      <c r="F122" s="50"/>
      <c r="G122" s="60"/>
      <c r="H122" s="111"/>
      <c r="I122" s="111"/>
      <c r="J122" s="60"/>
      <c r="K122" s="60"/>
      <c r="L122" s="60"/>
      <c r="M122" s="60"/>
      <c r="N122" s="60"/>
      <c r="O122" s="60"/>
      <c r="P122" s="126"/>
      <c r="Q122" s="134"/>
      <c r="R122" s="112"/>
      <c r="S122" s="60"/>
      <c r="T122" s="60"/>
      <c r="U122" s="60"/>
      <c r="V122" s="112"/>
      <c r="W122" s="112"/>
      <c r="X122" s="60"/>
      <c r="Y122" s="60"/>
      <c r="Z122" s="60"/>
      <c r="AA122" s="60"/>
      <c r="AB122" s="60"/>
      <c r="AC122" s="60"/>
      <c r="AD122" s="60"/>
      <c r="AE122" s="50"/>
      <c r="AF122" s="50"/>
      <c r="AG122" s="50"/>
      <c r="AH122" s="103" t="str">
        <f t="shared" si="11"/>
        <v xml:space="preserve">  </v>
      </c>
      <c r="AI122" s="97"/>
      <c r="AJ122" s="103" t="str">
        <f t="shared" si="12"/>
        <v/>
      </c>
      <c r="AK122" s="50"/>
      <c r="AL122" s="51"/>
      <c r="AM122" s="103" t="str">
        <f t="shared" si="13"/>
        <v/>
      </c>
      <c r="AN122" s="52" t="str">
        <f>_xlfn.IFNA(VLOOKUP($AF122,Tipologia!$B$3:$H$17,2,FALSE),"")</f>
        <v/>
      </c>
      <c r="AO122" s="52" t="str">
        <f t="shared" si="14"/>
        <v/>
      </c>
      <c r="AP122" s="52" t="str">
        <f>_xlfn.IFNA(VLOOKUP(AG122,Tipologia!$A$20:$C$24,3,0),"")</f>
        <v/>
      </c>
      <c r="AQ122" s="52" t="str">
        <f t="shared" si="15"/>
        <v/>
      </c>
      <c r="AR122" s="52" t="str">
        <f>_xlfn.IFNA(VLOOKUP($AK122,Tipologia!$A$36:$B$40,2,FALSE),"")</f>
        <v/>
      </c>
      <c r="AS122" s="52" t="str">
        <f>_xlfn.IFNA(VLOOKUP(AL122,Tipologia!$A$44:$B$51,2,0),"")</f>
        <v/>
      </c>
      <c r="AT122" s="52" t="str">
        <f t="shared" si="16"/>
        <v xml:space="preserve">  </v>
      </c>
      <c r="AU122" s="52" t="str">
        <f t="shared" si="17"/>
        <v/>
      </c>
      <c r="AV122" s="52" t="str">
        <f t="shared" si="18"/>
        <v/>
      </c>
      <c r="AW122" s="102" t="str">
        <f t="shared" si="19"/>
        <v/>
      </c>
      <c r="AX122" s="53" t="str">
        <f>_xlfn.IFNA(VLOOKUP(AF122,Tipologia!$B$3:$H$17,4,FALSE),"")</f>
        <v/>
      </c>
      <c r="AY122" s="53" t="str">
        <f t="shared" si="20"/>
        <v/>
      </c>
      <c r="AZ122" s="54" t="str">
        <f>_xlfn.IFNA(VLOOKUP(AF122,Tipologia!$B$3:$H$17,3,FALSE),"")</f>
        <v/>
      </c>
      <c r="BA122" s="54" t="str">
        <f>IFERROR(VLOOKUP(AF122,Tipologia!$B$3:$H$17,5,FALSE),"")</f>
        <v/>
      </c>
      <c r="BB122" s="54" t="str">
        <f>IFERROR(VLOOKUP(AF122,Tipologia!$B$3:$H$17,6,0),"")</f>
        <v/>
      </c>
      <c r="BC122" s="60"/>
      <c r="BD122" s="112"/>
      <c r="BE122" s="60"/>
      <c r="BF122" s="55"/>
      <c r="BG122" s="55"/>
      <c r="BH122" s="131"/>
    </row>
    <row r="123" spans="1:60" ht="90" customHeight="1" x14ac:dyDescent="0.3">
      <c r="A123" s="53" t="str">
        <f t="shared" si="21"/>
        <v/>
      </c>
      <c r="B123" s="50"/>
      <c r="C123" s="50"/>
      <c r="D123" s="50"/>
      <c r="E123" s="50"/>
      <c r="F123" s="50"/>
      <c r="G123" s="60"/>
      <c r="H123" s="111"/>
      <c r="I123" s="111"/>
      <c r="J123" s="60"/>
      <c r="K123" s="60"/>
      <c r="L123" s="60"/>
      <c r="M123" s="60"/>
      <c r="N123" s="60"/>
      <c r="O123" s="60"/>
      <c r="P123" s="126"/>
      <c r="Q123" s="134"/>
      <c r="R123" s="112"/>
      <c r="S123" s="60"/>
      <c r="T123" s="60"/>
      <c r="U123" s="60"/>
      <c r="V123" s="112"/>
      <c r="W123" s="112"/>
      <c r="X123" s="60"/>
      <c r="Y123" s="60"/>
      <c r="Z123" s="60"/>
      <c r="AA123" s="60"/>
      <c r="AB123" s="60"/>
      <c r="AC123" s="60"/>
      <c r="AD123" s="60"/>
      <c r="AE123" s="50"/>
      <c r="AF123" s="50"/>
      <c r="AG123" s="50"/>
      <c r="AH123" s="103" t="str">
        <f t="shared" si="11"/>
        <v xml:space="preserve">  </v>
      </c>
      <c r="AI123" s="97"/>
      <c r="AJ123" s="103" t="str">
        <f t="shared" si="12"/>
        <v/>
      </c>
      <c r="AK123" s="50"/>
      <c r="AL123" s="51"/>
      <c r="AM123" s="103" t="str">
        <f t="shared" si="13"/>
        <v/>
      </c>
      <c r="AN123" s="52" t="str">
        <f>_xlfn.IFNA(VLOOKUP($AF123,Tipologia!$B$3:$H$17,2,FALSE),"")</f>
        <v/>
      </c>
      <c r="AO123" s="52" t="str">
        <f t="shared" si="14"/>
        <v/>
      </c>
      <c r="AP123" s="52" t="str">
        <f>_xlfn.IFNA(VLOOKUP(AG123,Tipologia!$A$20:$C$24,3,0),"")</f>
        <v/>
      </c>
      <c r="AQ123" s="52" t="str">
        <f t="shared" si="15"/>
        <v/>
      </c>
      <c r="AR123" s="52" t="str">
        <f>_xlfn.IFNA(VLOOKUP($AK123,Tipologia!$A$36:$B$40,2,FALSE),"")</f>
        <v/>
      </c>
      <c r="AS123" s="52" t="str">
        <f>_xlfn.IFNA(VLOOKUP(AL123,Tipologia!$A$44:$B$51,2,0),"")</f>
        <v/>
      </c>
      <c r="AT123" s="52" t="str">
        <f t="shared" si="16"/>
        <v xml:space="preserve">  </v>
      </c>
      <c r="AU123" s="52" t="str">
        <f t="shared" si="17"/>
        <v/>
      </c>
      <c r="AV123" s="52" t="str">
        <f t="shared" si="18"/>
        <v/>
      </c>
      <c r="AW123" s="102" t="str">
        <f t="shared" si="19"/>
        <v/>
      </c>
      <c r="AX123" s="53" t="str">
        <f>_xlfn.IFNA(VLOOKUP(AF123,Tipologia!$B$3:$H$17,4,FALSE),"")</f>
        <v/>
      </c>
      <c r="AY123" s="53" t="str">
        <f t="shared" si="20"/>
        <v/>
      </c>
      <c r="AZ123" s="54" t="str">
        <f>_xlfn.IFNA(VLOOKUP(AF123,Tipologia!$B$3:$H$17,3,FALSE),"")</f>
        <v/>
      </c>
      <c r="BA123" s="54" t="str">
        <f>IFERROR(VLOOKUP(AF123,Tipologia!$B$3:$H$17,5,FALSE),"")</f>
        <v/>
      </c>
      <c r="BB123" s="54" t="str">
        <f>IFERROR(VLOOKUP(AF123,Tipologia!$B$3:$H$17,6,0),"")</f>
        <v/>
      </c>
      <c r="BC123" s="60"/>
      <c r="BD123" s="112"/>
      <c r="BE123" s="60"/>
      <c r="BF123" s="55"/>
      <c r="BG123" s="55"/>
      <c r="BH123" s="131"/>
    </row>
    <row r="124" spans="1:60" ht="90" customHeight="1" x14ac:dyDescent="0.3">
      <c r="A124" s="53" t="str">
        <f t="shared" si="21"/>
        <v/>
      </c>
      <c r="B124" s="50"/>
      <c r="C124" s="50"/>
      <c r="D124" s="50"/>
      <c r="E124" s="50"/>
      <c r="F124" s="50"/>
      <c r="G124" s="60"/>
      <c r="H124" s="111"/>
      <c r="I124" s="111"/>
      <c r="J124" s="60"/>
      <c r="K124" s="60"/>
      <c r="L124" s="60"/>
      <c r="M124" s="60"/>
      <c r="N124" s="60"/>
      <c r="O124" s="60"/>
      <c r="P124" s="126"/>
      <c r="Q124" s="134"/>
      <c r="R124" s="112"/>
      <c r="S124" s="60"/>
      <c r="T124" s="60"/>
      <c r="U124" s="60"/>
      <c r="V124" s="112"/>
      <c r="W124" s="112"/>
      <c r="X124" s="60"/>
      <c r="Y124" s="60"/>
      <c r="Z124" s="60"/>
      <c r="AA124" s="60"/>
      <c r="AB124" s="60"/>
      <c r="AC124" s="60"/>
      <c r="AD124" s="60"/>
      <c r="AE124" s="50"/>
      <c r="AF124" s="50"/>
      <c r="AG124" s="50"/>
      <c r="AH124" s="103" t="str">
        <f t="shared" si="11"/>
        <v xml:space="preserve">  </v>
      </c>
      <c r="AI124" s="97"/>
      <c r="AJ124" s="103" t="str">
        <f t="shared" si="12"/>
        <v/>
      </c>
      <c r="AK124" s="50"/>
      <c r="AL124" s="51"/>
      <c r="AM124" s="103" t="str">
        <f t="shared" si="13"/>
        <v/>
      </c>
      <c r="AN124" s="52" t="str">
        <f>_xlfn.IFNA(VLOOKUP($AF124,Tipologia!$B$3:$H$17,2,FALSE),"")</f>
        <v/>
      </c>
      <c r="AO124" s="52" t="str">
        <f t="shared" si="14"/>
        <v/>
      </c>
      <c r="AP124" s="52" t="str">
        <f>_xlfn.IFNA(VLOOKUP(AG124,Tipologia!$A$20:$C$24,3,0),"")</f>
        <v/>
      </c>
      <c r="AQ124" s="52" t="str">
        <f t="shared" si="15"/>
        <v/>
      </c>
      <c r="AR124" s="52" t="str">
        <f>_xlfn.IFNA(VLOOKUP($AK124,Tipologia!$A$36:$B$40,2,FALSE),"")</f>
        <v/>
      </c>
      <c r="AS124" s="52" t="str">
        <f>_xlfn.IFNA(VLOOKUP(AL124,Tipologia!$A$44:$B$51,2,0),"")</f>
        <v/>
      </c>
      <c r="AT124" s="52" t="str">
        <f t="shared" si="16"/>
        <v xml:space="preserve">  </v>
      </c>
      <c r="AU124" s="52" t="str">
        <f t="shared" si="17"/>
        <v/>
      </c>
      <c r="AV124" s="52" t="str">
        <f t="shared" si="18"/>
        <v/>
      </c>
      <c r="AW124" s="102" t="str">
        <f t="shared" si="19"/>
        <v/>
      </c>
      <c r="AX124" s="53" t="str">
        <f>_xlfn.IFNA(VLOOKUP(AF124,Tipologia!$B$3:$H$17,4,FALSE),"")</f>
        <v/>
      </c>
      <c r="AY124" s="53" t="str">
        <f t="shared" si="20"/>
        <v/>
      </c>
      <c r="AZ124" s="54" t="str">
        <f>_xlfn.IFNA(VLOOKUP(AF124,Tipologia!$B$3:$H$17,3,FALSE),"")</f>
        <v/>
      </c>
      <c r="BA124" s="54" t="str">
        <f>IFERROR(VLOOKUP(AF124,Tipologia!$B$3:$H$17,5,FALSE),"")</f>
        <v/>
      </c>
      <c r="BB124" s="54" t="str">
        <f>IFERROR(VLOOKUP(AF124,Tipologia!$B$3:$H$17,6,0),"")</f>
        <v/>
      </c>
      <c r="BC124" s="60"/>
      <c r="BD124" s="112"/>
      <c r="BE124" s="60"/>
      <c r="BF124" s="55"/>
      <c r="BG124" s="55"/>
      <c r="BH124" s="131"/>
    </row>
    <row r="125" spans="1:60" ht="90" customHeight="1" x14ac:dyDescent="0.3">
      <c r="A125" s="53" t="str">
        <f t="shared" si="21"/>
        <v/>
      </c>
      <c r="B125" s="50"/>
      <c r="C125" s="50"/>
      <c r="D125" s="50"/>
      <c r="E125" s="50"/>
      <c r="F125" s="50"/>
      <c r="G125" s="60"/>
      <c r="H125" s="111"/>
      <c r="I125" s="111"/>
      <c r="J125" s="60"/>
      <c r="K125" s="60"/>
      <c r="L125" s="60"/>
      <c r="M125" s="60"/>
      <c r="N125" s="60"/>
      <c r="O125" s="60"/>
      <c r="P125" s="126"/>
      <c r="Q125" s="134"/>
      <c r="R125" s="112"/>
      <c r="S125" s="60"/>
      <c r="T125" s="60"/>
      <c r="U125" s="60"/>
      <c r="V125" s="112"/>
      <c r="W125" s="112"/>
      <c r="X125" s="60"/>
      <c r="Y125" s="60"/>
      <c r="Z125" s="60"/>
      <c r="AA125" s="60"/>
      <c r="AB125" s="60"/>
      <c r="AC125" s="60"/>
      <c r="AD125" s="60"/>
      <c r="AE125" s="50"/>
      <c r="AF125" s="50"/>
      <c r="AG125" s="50"/>
      <c r="AH125" s="103" t="str">
        <f t="shared" si="11"/>
        <v xml:space="preserve">  </v>
      </c>
      <c r="AI125" s="97"/>
      <c r="AJ125" s="103" t="str">
        <f t="shared" si="12"/>
        <v/>
      </c>
      <c r="AK125" s="50"/>
      <c r="AL125" s="51"/>
      <c r="AM125" s="103" t="str">
        <f t="shared" si="13"/>
        <v/>
      </c>
      <c r="AN125" s="52" t="str">
        <f>_xlfn.IFNA(VLOOKUP($AF125,Tipologia!$B$3:$H$17,2,FALSE),"")</f>
        <v/>
      </c>
      <c r="AO125" s="52" t="str">
        <f t="shared" si="14"/>
        <v/>
      </c>
      <c r="AP125" s="52" t="str">
        <f>_xlfn.IFNA(VLOOKUP(AG125,Tipologia!$A$20:$C$24,3,0),"")</f>
        <v/>
      </c>
      <c r="AQ125" s="52" t="str">
        <f t="shared" si="15"/>
        <v/>
      </c>
      <c r="AR125" s="52" t="str">
        <f>_xlfn.IFNA(VLOOKUP($AK125,Tipologia!$A$36:$B$40,2,FALSE),"")</f>
        <v/>
      </c>
      <c r="AS125" s="52" t="str">
        <f>_xlfn.IFNA(VLOOKUP(AL125,Tipologia!$A$44:$B$51,2,0),"")</f>
        <v/>
      </c>
      <c r="AT125" s="52" t="str">
        <f t="shared" si="16"/>
        <v xml:space="preserve">  </v>
      </c>
      <c r="AU125" s="52" t="str">
        <f t="shared" si="17"/>
        <v/>
      </c>
      <c r="AV125" s="52" t="str">
        <f t="shared" si="18"/>
        <v/>
      </c>
      <c r="AW125" s="102" t="str">
        <f t="shared" si="19"/>
        <v/>
      </c>
      <c r="AX125" s="53" t="str">
        <f>_xlfn.IFNA(VLOOKUP(AF125,Tipologia!$B$3:$H$17,4,FALSE),"")</f>
        <v/>
      </c>
      <c r="AY125" s="53" t="str">
        <f t="shared" si="20"/>
        <v/>
      </c>
      <c r="AZ125" s="54" t="str">
        <f>_xlfn.IFNA(VLOOKUP(AF125,Tipologia!$B$3:$H$17,3,FALSE),"")</f>
        <v/>
      </c>
      <c r="BA125" s="54" t="str">
        <f>IFERROR(VLOOKUP(AF125,Tipologia!$B$3:$H$17,5,FALSE),"")</f>
        <v/>
      </c>
      <c r="BB125" s="54" t="str">
        <f>IFERROR(VLOOKUP(AF125,Tipologia!$B$3:$H$17,6,0),"")</f>
        <v/>
      </c>
      <c r="BC125" s="60"/>
      <c r="BD125" s="112"/>
      <c r="BE125" s="60"/>
      <c r="BF125" s="55"/>
      <c r="BG125" s="55"/>
      <c r="BH125" s="131"/>
    </row>
    <row r="126" spans="1:60" ht="90" customHeight="1" x14ac:dyDescent="0.3">
      <c r="A126" s="53" t="str">
        <f t="shared" si="21"/>
        <v/>
      </c>
      <c r="B126" s="50"/>
      <c r="C126" s="50"/>
      <c r="D126" s="50"/>
      <c r="E126" s="50"/>
      <c r="F126" s="50"/>
      <c r="G126" s="60"/>
      <c r="H126" s="111"/>
      <c r="I126" s="111"/>
      <c r="J126" s="60"/>
      <c r="K126" s="60"/>
      <c r="L126" s="60"/>
      <c r="M126" s="60"/>
      <c r="N126" s="60"/>
      <c r="O126" s="60"/>
      <c r="P126" s="126"/>
      <c r="Q126" s="134"/>
      <c r="R126" s="112"/>
      <c r="S126" s="60"/>
      <c r="T126" s="60"/>
      <c r="U126" s="60"/>
      <c r="V126" s="112"/>
      <c r="W126" s="112"/>
      <c r="X126" s="60"/>
      <c r="Y126" s="60"/>
      <c r="Z126" s="60"/>
      <c r="AA126" s="60"/>
      <c r="AB126" s="60"/>
      <c r="AC126" s="60"/>
      <c r="AD126" s="60"/>
      <c r="AE126" s="50"/>
      <c r="AF126" s="50"/>
      <c r="AG126" s="50"/>
      <c r="AH126" s="103" t="str">
        <f t="shared" si="11"/>
        <v xml:space="preserve">  </v>
      </c>
      <c r="AI126" s="97"/>
      <c r="AJ126" s="103" t="str">
        <f t="shared" si="12"/>
        <v/>
      </c>
      <c r="AK126" s="50"/>
      <c r="AL126" s="51"/>
      <c r="AM126" s="103" t="str">
        <f t="shared" si="13"/>
        <v/>
      </c>
      <c r="AN126" s="52" t="str">
        <f>_xlfn.IFNA(VLOOKUP($AF126,Tipologia!$B$3:$H$17,2,FALSE),"")</f>
        <v/>
      </c>
      <c r="AO126" s="52" t="str">
        <f t="shared" si="14"/>
        <v/>
      </c>
      <c r="AP126" s="52" t="str">
        <f>_xlfn.IFNA(VLOOKUP(AG126,Tipologia!$A$20:$C$24,3,0),"")</f>
        <v/>
      </c>
      <c r="AQ126" s="52" t="str">
        <f t="shared" si="15"/>
        <v/>
      </c>
      <c r="AR126" s="52" t="str">
        <f>_xlfn.IFNA(VLOOKUP($AK126,Tipologia!$A$36:$B$40,2,FALSE),"")</f>
        <v/>
      </c>
      <c r="AS126" s="52" t="str">
        <f>_xlfn.IFNA(VLOOKUP(AL126,Tipologia!$A$44:$B$51,2,0),"")</f>
        <v/>
      </c>
      <c r="AT126" s="52" t="str">
        <f t="shared" si="16"/>
        <v xml:space="preserve">  </v>
      </c>
      <c r="AU126" s="52" t="str">
        <f t="shared" si="17"/>
        <v/>
      </c>
      <c r="AV126" s="52" t="str">
        <f t="shared" si="18"/>
        <v/>
      </c>
      <c r="AW126" s="102" t="str">
        <f t="shared" si="19"/>
        <v/>
      </c>
      <c r="AX126" s="53" t="str">
        <f>_xlfn.IFNA(VLOOKUP(AF126,Tipologia!$B$3:$H$17,4,FALSE),"")</f>
        <v/>
      </c>
      <c r="AY126" s="53" t="str">
        <f t="shared" si="20"/>
        <v/>
      </c>
      <c r="AZ126" s="54" t="str">
        <f>_xlfn.IFNA(VLOOKUP(AF126,Tipologia!$B$3:$H$17,3,FALSE),"")</f>
        <v/>
      </c>
      <c r="BA126" s="54" t="str">
        <f>IFERROR(VLOOKUP(AF126,Tipologia!$B$3:$H$17,5,FALSE),"")</f>
        <v/>
      </c>
      <c r="BB126" s="54" t="str">
        <f>IFERROR(VLOOKUP(AF126,Tipologia!$B$3:$H$17,6,0),"")</f>
        <v/>
      </c>
      <c r="BC126" s="60"/>
      <c r="BD126" s="112"/>
      <c r="BE126" s="60"/>
      <c r="BF126" s="55"/>
      <c r="BG126" s="55"/>
      <c r="BH126" s="131"/>
    </row>
    <row r="127" spans="1:60" ht="90" customHeight="1" x14ac:dyDescent="0.3">
      <c r="A127" s="53" t="str">
        <f t="shared" si="21"/>
        <v/>
      </c>
      <c r="B127" s="50"/>
      <c r="C127" s="50"/>
      <c r="D127" s="50"/>
      <c r="E127" s="50"/>
      <c r="F127" s="50"/>
      <c r="G127" s="60"/>
      <c r="H127" s="111"/>
      <c r="I127" s="111"/>
      <c r="J127" s="60"/>
      <c r="K127" s="60"/>
      <c r="L127" s="60"/>
      <c r="M127" s="60"/>
      <c r="N127" s="60"/>
      <c r="O127" s="60"/>
      <c r="P127" s="126"/>
      <c r="Q127" s="134"/>
      <c r="R127" s="112"/>
      <c r="S127" s="60"/>
      <c r="T127" s="60"/>
      <c r="U127" s="60"/>
      <c r="V127" s="112"/>
      <c r="W127" s="112"/>
      <c r="X127" s="60"/>
      <c r="Y127" s="60"/>
      <c r="Z127" s="60"/>
      <c r="AA127" s="60"/>
      <c r="AB127" s="60"/>
      <c r="AC127" s="60"/>
      <c r="AD127" s="60"/>
      <c r="AE127" s="50"/>
      <c r="AF127" s="50"/>
      <c r="AG127" s="50"/>
      <c r="AH127" s="103" t="str">
        <f t="shared" si="11"/>
        <v xml:space="preserve">  </v>
      </c>
      <c r="AI127" s="97"/>
      <c r="AJ127" s="103" t="str">
        <f t="shared" si="12"/>
        <v/>
      </c>
      <c r="AK127" s="50"/>
      <c r="AL127" s="51"/>
      <c r="AM127" s="103" t="str">
        <f t="shared" si="13"/>
        <v/>
      </c>
      <c r="AN127" s="52" t="str">
        <f>_xlfn.IFNA(VLOOKUP($AF127,Tipologia!$B$3:$H$17,2,FALSE),"")</f>
        <v/>
      </c>
      <c r="AO127" s="52" t="str">
        <f t="shared" si="14"/>
        <v/>
      </c>
      <c r="AP127" s="52" t="str">
        <f>_xlfn.IFNA(VLOOKUP(AG127,Tipologia!$A$20:$C$24,3,0),"")</f>
        <v/>
      </c>
      <c r="AQ127" s="52" t="str">
        <f t="shared" si="15"/>
        <v/>
      </c>
      <c r="AR127" s="52" t="str">
        <f>_xlfn.IFNA(VLOOKUP($AK127,Tipologia!$A$36:$B$40,2,FALSE),"")</f>
        <v/>
      </c>
      <c r="AS127" s="52" t="str">
        <f>_xlfn.IFNA(VLOOKUP(AL127,Tipologia!$A$44:$B$51,2,0),"")</f>
        <v/>
      </c>
      <c r="AT127" s="52" t="str">
        <f t="shared" si="16"/>
        <v xml:space="preserve">  </v>
      </c>
      <c r="AU127" s="52" t="str">
        <f t="shared" si="17"/>
        <v/>
      </c>
      <c r="AV127" s="52" t="str">
        <f t="shared" si="18"/>
        <v/>
      </c>
      <c r="AW127" s="102" t="str">
        <f t="shared" si="19"/>
        <v/>
      </c>
      <c r="AX127" s="53" t="str">
        <f>_xlfn.IFNA(VLOOKUP(AF127,Tipologia!$B$3:$H$17,4,FALSE),"")</f>
        <v/>
      </c>
      <c r="AY127" s="53" t="str">
        <f t="shared" si="20"/>
        <v/>
      </c>
      <c r="AZ127" s="54" t="str">
        <f>_xlfn.IFNA(VLOOKUP(AF127,Tipologia!$B$3:$H$17,3,FALSE),"")</f>
        <v/>
      </c>
      <c r="BA127" s="54" t="str">
        <f>IFERROR(VLOOKUP(AF127,Tipologia!$B$3:$H$17,5,FALSE),"")</f>
        <v/>
      </c>
      <c r="BB127" s="54" t="str">
        <f>IFERROR(VLOOKUP(AF127,Tipologia!$B$3:$H$17,6,0),"")</f>
        <v/>
      </c>
      <c r="BC127" s="60"/>
      <c r="BD127" s="112"/>
      <c r="BE127" s="60"/>
      <c r="BF127" s="55"/>
      <c r="BG127" s="55"/>
      <c r="BH127" s="131"/>
    </row>
    <row r="128" spans="1:60" ht="90" customHeight="1" x14ac:dyDescent="0.3">
      <c r="A128" s="53" t="str">
        <f t="shared" si="21"/>
        <v/>
      </c>
      <c r="B128" s="50"/>
      <c r="C128" s="50"/>
      <c r="D128" s="50"/>
      <c r="E128" s="50"/>
      <c r="F128" s="50"/>
      <c r="G128" s="60"/>
      <c r="H128" s="111"/>
      <c r="I128" s="111"/>
      <c r="J128" s="60"/>
      <c r="K128" s="60"/>
      <c r="L128" s="60"/>
      <c r="M128" s="60"/>
      <c r="N128" s="60"/>
      <c r="O128" s="60"/>
      <c r="P128" s="126"/>
      <c r="Q128" s="134"/>
      <c r="R128" s="112"/>
      <c r="S128" s="60"/>
      <c r="T128" s="60"/>
      <c r="U128" s="60"/>
      <c r="V128" s="112"/>
      <c r="W128" s="112"/>
      <c r="X128" s="60"/>
      <c r="Y128" s="60"/>
      <c r="Z128" s="60"/>
      <c r="AA128" s="60"/>
      <c r="AB128" s="60"/>
      <c r="AC128" s="60"/>
      <c r="AD128" s="60"/>
      <c r="AE128" s="50"/>
      <c r="AF128" s="50"/>
      <c r="AG128" s="50"/>
      <c r="AH128" s="103" t="str">
        <f t="shared" si="11"/>
        <v xml:space="preserve">  </v>
      </c>
      <c r="AI128" s="97"/>
      <c r="AJ128" s="103" t="str">
        <f t="shared" si="12"/>
        <v/>
      </c>
      <c r="AK128" s="50"/>
      <c r="AL128" s="51"/>
      <c r="AM128" s="103" t="str">
        <f t="shared" si="13"/>
        <v/>
      </c>
      <c r="AN128" s="52" t="str">
        <f>_xlfn.IFNA(VLOOKUP($AF128,Tipologia!$B$3:$H$17,2,FALSE),"")</f>
        <v/>
      </c>
      <c r="AO128" s="52" t="str">
        <f t="shared" si="14"/>
        <v/>
      </c>
      <c r="AP128" s="52" t="str">
        <f>_xlfn.IFNA(VLOOKUP(AG128,Tipologia!$A$20:$C$24,3,0),"")</f>
        <v/>
      </c>
      <c r="AQ128" s="52" t="str">
        <f t="shared" si="15"/>
        <v/>
      </c>
      <c r="AR128" s="52" t="str">
        <f>_xlfn.IFNA(VLOOKUP($AK128,Tipologia!$A$36:$B$40,2,FALSE),"")</f>
        <v/>
      </c>
      <c r="AS128" s="52" t="str">
        <f>_xlfn.IFNA(VLOOKUP(AL128,Tipologia!$A$44:$B$51,2,0),"")</f>
        <v/>
      </c>
      <c r="AT128" s="52" t="str">
        <f t="shared" si="16"/>
        <v xml:space="preserve">  </v>
      </c>
      <c r="AU128" s="52" t="str">
        <f t="shared" si="17"/>
        <v/>
      </c>
      <c r="AV128" s="52" t="str">
        <f t="shared" si="18"/>
        <v/>
      </c>
      <c r="AW128" s="102" t="str">
        <f t="shared" si="19"/>
        <v/>
      </c>
      <c r="AX128" s="53" t="str">
        <f>_xlfn.IFNA(VLOOKUP(AF128,Tipologia!$B$3:$H$17,4,FALSE),"")</f>
        <v/>
      </c>
      <c r="AY128" s="53" t="str">
        <f t="shared" si="20"/>
        <v/>
      </c>
      <c r="AZ128" s="54" t="str">
        <f>_xlfn.IFNA(VLOOKUP(AF128,Tipologia!$B$3:$H$17,3,FALSE),"")</f>
        <v/>
      </c>
      <c r="BA128" s="54" t="str">
        <f>IFERROR(VLOOKUP(AF128,Tipologia!$B$3:$H$17,5,FALSE),"")</f>
        <v/>
      </c>
      <c r="BB128" s="54" t="str">
        <f>IFERROR(VLOOKUP(AF128,Tipologia!$B$3:$H$17,6,0),"")</f>
        <v/>
      </c>
      <c r="BC128" s="60"/>
      <c r="BD128" s="112"/>
      <c r="BE128" s="60"/>
      <c r="BF128" s="55"/>
      <c r="BG128" s="55"/>
      <c r="BH128" s="131"/>
    </row>
    <row r="129" spans="1:60" ht="90" customHeight="1" x14ac:dyDescent="0.3">
      <c r="A129" s="53" t="str">
        <f t="shared" si="21"/>
        <v/>
      </c>
      <c r="B129" s="50"/>
      <c r="C129" s="50"/>
      <c r="D129" s="50"/>
      <c r="E129" s="50"/>
      <c r="F129" s="50"/>
      <c r="G129" s="60"/>
      <c r="H129" s="111"/>
      <c r="I129" s="111"/>
      <c r="J129" s="60"/>
      <c r="K129" s="60"/>
      <c r="L129" s="60"/>
      <c r="M129" s="60"/>
      <c r="N129" s="60"/>
      <c r="O129" s="60"/>
      <c r="P129" s="126"/>
      <c r="Q129" s="134"/>
      <c r="R129" s="112"/>
      <c r="S129" s="60"/>
      <c r="T129" s="60"/>
      <c r="U129" s="60"/>
      <c r="V129" s="112"/>
      <c r="W129" s="112"/>
      <c r="X129" s="60"/>
      <c r="Y129" s="60"/>
      <c r="Z129" s="60"/>
      <c r="AA129" s="60"/>
      <c r="AB129" s="60"/>
      <c r="AC129" s="60"/>
      <c r="AD129" s="60"/>
      <c r="AE129" s="50"/>
      <c r="AF129" s="50"/>
      <c r="AG129" s="50"/>
      <c r="AH129" s="103" t="str">
        <f t="shared" si="11"/>
        <v xml:space="preserve">  </v>
      </c>
      <c r="AI129" s="97"/>
      <c r="AJ129" s="103" t="str">
        <f t="shared" si="12"/>
        <v/>
      </c>
      <c r="AK129" s="50"/>
      <c r="AL129" s="51"/>
      <c r="AM129" s="103" t="str">
        <f t="shared" si="13"/>
        <v/>
      </c>
      <c r="AN129" s="52" t="str">
        <f>_xlfn.IFNA(VLOOKUP($AF129,Tipologia!$B$3:$H$17,2,FALSE),"")</f>
        <v/>
      </c>
      <c r="AO129" s="52" t="str">
        <f t="shared" si="14"/>
        <v/>
      </c>
      <c r="AP129" s="52" t="str">
        <f>_xlfn.IFNA(VLOOKUP(AG129,Tipologia!$A$20:$C$24,3,0),"")</f>
        <v/>
      </c>
      <c r="AQ129" s="52" t="str">
        <f t="shared" si="15"/>
        <v/>
      </c>
      <c r="AR129" s="52" t="str">
        <f>_xlfn.IFNA(VLOOKUP($AK129,Tipologia!$A$36:$B$40,2,FALSE),"")</f>
        <v/>
      </c>
      <c r="AS129" s="52" t="str">
        <f>_xlfn.IFNA(VLOOKUP(AL129,Tipologia!$A$44:$B$51,2,0),"")</f>
        <v/>
      </c>
      <c r="AT129" s="52" t="str">
        <f t="shared" si="16"/>
        <v xml:space="preserve">  </v>
      </c>
      <c r="AU129" s="52" t="str">
        <f t="shared" si="17"/>
        <v/>
      </c>
      <c r="AV129" s="52" t="str">
        <f t="shared" si="18"/>
        <v/>
      </c>
      <c r="AW129" s="102" t="str">
        <f t="shared" si="19"/>
        <v/>
      </c>
      <c r="AX129" s="53" t="str">
        <f>_xlfn.IFNA(VLOOKUP(AF129,Tipologia!$B$3:$H$17,4,FALSE),"")</f>
        <v/>
      </c>
      <c r="AY129" s="53" t="str">
        <f t="shared" si="20"/>
        <v/>
      </c>
      <c r="AZ129" s="54" t="str">
        <f>_xlfn.IFNA(VLOOKUP(AF129,Tipologia!$B$3:$H$17,3,FALSE),"")</f>
        <v/>
      </c>
      <c r="BA129" s="54" t="str">
        <f>IFERROR(VLOOKUP(AF129,Tipologia!$B$3:$H$17,5,FALSE),"")</f>
        <v/>
      </c>
      <c r="BB129" s="54" t="str">
        <f>IFERROR(VLOOKUP(AF129,Tipologia!$B$3:$H$17,6,0),"")</f>
        <v/>
      </c>
      <c r="BC129" s="60"/>
      <c r="BD129" s="112"/>
      <c r="BE129" s="60"/>
      <c r="BF129" s="55"/>
      <c r="BG129" s="55"/>
      <c r="BH129" s="131"/>
    </row>
    <row r="130" spans="1:60" ht="90" customHeight="1" x14ac:dyDescent="0.3">
      <c r="A130" s="53" t="str">
        <f t="shared" si="21"/>
        <v/>
      </c>
      <c r="B130" s="50"/>
      <c r="C130" s="50"/>
      <c r="D130" s="50"/>
      <c r="E130" s="50"/>
      <c r="F130" s="50"/>
      <c r="G130" s="60"/>
      <c r="H130" s="111"/>
      <c r="I130" s="111"/>
      <c r="J130" s="60"/>
      <c r="K130" s="60"/>
      <c r="L130" s="60"/>
      <c r="M130" s="60"/>
      <c r="N130" s="60"/>
      <c r="O130" s="60"/>
      <c r="P130" s="126"/>
      <c r="Q130" s="134"/>
      <c r="R130" s="112"/>
      <c r="S130" s="60"/>
      <c r="T130" s="60"/>
      <c r="U130" s="60"/>
      <c r="V130" s="112"/>
      <c r="W130" s="112"/>
      <c r="X130" s="60"/>
      <c r="Y130" s="60"/>
      <c r="Z130" s="60"/>
      <c r="AA130" s="60"/>
      <c r="AB130" s="60"/>
      <c r="AC130" s="60"/>
      <c r="AD130" s="60"/>
      <c r="AE130" s="50"/>
      <c r="AF130" s="50"/>
      <c r="AG130" s="50"/>
      <c r="AH130" s="103" t="str">
        <f t="shared" si="11"/>
        <v xml:space="preserve">  </v>
      </c>
      <c r="AI130" s="97"/>
      <c r="AJ130" s="103" t="str">
        <f t="shared" si="12"/>
        <v/>
      </c>
      <c r="AK130" s="50"/>
      <c r="AL130" s="51"/>
      <c r="AM130" s="103" t="str">
        <f t="shared" si="13"/>
        <v/>
      </c>
      <c r="AN130" s="52" t="str">
        <f>_xlfn.IFNA(VLOOKUP($AF130,Tipologia!$B$3:$H$17,2,FALSE),"")</f>
        <v/>
      </c>
      <c r="AO130" s="52" t="str">
        <f t="shared" si="14"/>
        <v/>
      </c>
      <c r="AP130" s="52" t="str">
        <f>_xlfn.IFNA(VLOOKUP(AG130,Tipologia!$A$20:$C$24,3,0),"")</f>
        <v/>
      </c>
      <c r="AQ130" s="52" t="str">
        <f t="shared" si="15"/>
        <v/>
      </c>
      <c r="AR130" s="52" t="str">
        <f>_xlfn.IFNA(VLOOKUP($AK130,Tipologia!$A$36:$B$40,2,FALSE),"")</f>
        <v/>
      </c>
      <c r="AS130" s="52" t="str">
        <f>_xlfn.IFNA(VLOOKUP(AL130,Tipologia!$A$44:$B$51,2,0),"")</f>
        <v/>
      </c>
      <c r="AT130" s="52" t="str">
        <f t="shared" si="16"/>
        <v xml:space="preserve">  </v>
      </c>
      <c r="AU130" s="52" t="str">
        <f t="shared" si="17"/>
        <v/>
      </c>
      <c r="AV130" s="52" t="str">
        <f t="shared" si="18"/>
        <v/>
      </c>
      <c r="AW130" s="102" t="str">
        <f t="shared" si="19"/>
        <v/>
      </c>
      <c r="AX130" s="53" t="str">
        <f>_xlfn.IFNA(VLOOKUP(AF130,Tipologia!$B$3:$H$17,4,FALSE),"")</f>
        <v/>
      </c>
      <c r="AY130" s="53" t="str">
        <f t="shared" si="20"/>
        <v/>
      </c>
      <c r="AZ130" s="54" t="str">
        <f>_xlfn.IFNA(VLOOKUP(AF130,Tipologia!$B$3:$H$17,3,FALSE),"")</f>
        <v/>
      </c>
      <c r="BA130" s="54" t="str">
        <f>IFERROR(VLOOKUP(AF130,Tipologia!$B$3:$H$17,5,FALSE),"")</f>
        <v/>
      </c>
      <c r="BB130" s="54" t="str">
        <f>IFERROR(VLOOKUP(AF130,Tipologia!$B$3:$H$17,6,0),"")</f>
        <v/>
      </c>
      <c r="BC130" s="60"/>
      <c r="BD130" s="112"/>
      <c r="BE130" s="60"/>
      <c r="BF130" s="55"/>
      <c r="BG130" s="55"/>
      <c r="BH130" s="131"/>
    </row>
    <row r="131" spans="1:60" ht="90" customHeight="1" x14ac:dyDescent="0.3">
      <c r="A131" s="53" t="str">
        <f t="shared" si="21"/>
        <v/>
      </c>
      <c r="B131" s="50"/>
      <c r="C131" s="50"/>
      <c r="D131" s="50"/>
      <c r="E131" s="50"/>
      <c r="F131" s="50"/>
      <c r="G131" s="60"/>
      <c r="H131" s="111"/>
      <c r="I131" s="111"/>
      <c r="J131" s="60"/>
      <c r="K131" s="60"/>
      <c r="L131" s="60"/>
      <c r="M131" s="60"/>
      <c r="N131" s="60"/>
      <c r="O131" s="60"/>
      <c r="P131" s="126"/>
      <c r="Q131" s="134"/>
      <c r="R131" s="112"/>
      <c r="S131" s="60"/>
      <c r="T131" s="60"/>
      <c r="U131" s="60"/>
      <c r="V131" s="112"/>
      <c r="W131" s="112"/>
      <c r="X131" s="60"/>
      <c r="Y131" s="60"/>
      <c r="Z131" s="60"/>
      <c r="AA131" s="60"/>
      <c r="AB131" s="60"/>
      <c r="AC131" s="60"/>
      <c r="AD131" s="60"/>
      <c r="AE131" s="50"/>
      <c r="AF131" s="50"/>
      <c r="AG131" s="50"/>
      <c r="AH131" s="103" t="str">
        <f t="shared" si="11"/>
        <v xml:space="preserve">  </v>
      </c>
      <c r="AI131" s="97"/>
      <c r="AJ131" s="103" t="str">
        <f t="shared" si="12"/>
        <v/>
      </c>
      <c r="AK131" s="50"/>
      <c r="AL131" s="51"/>
      <c r="AM131" s="103" t="str">
        <f t="shared" si="13"/>
        <v/>
      </c>
      <c r="AN131" s="52" t="str">
        <f>_xlfn.IFNA(VLOOKUP($AF131,Tipologia!$B$3:$H$17,2,FALSE),"")</f>
        <v/>
      </c>
      <c r="AO131" s="52" t="str">
        <f t="shared" si="14"/>
        <v/>
      </c>
      <c r="AP131" s="52" t="str">
        <f>_xlfn.IFNA(VLOOKUP(AG131,Tipologia!$A$20:$C$24,3,0),"")</f>
        <v/>
      </c>
      <c r="AQ131" s="52" t="str">
        <f t="shared" si="15"/>
        <v/>
      </c>
      <c r="AR131" s="52" t="str">
        <f>_xlfn.IFNA(VLOOKUP($AK131,Tipologia!$A$36:$B$40,2,FALSE),"")</f>
        <v/>
      </c>
      <c r="AS131" s="52" t="str">
        <f>_xlfn.IFNA(VLOOKUP(AL131,Tipologia!$A$44:$B$51,2,0),"")</f>
        <v/>
      </c>
      <c r="AT131" s="52" t="str">
        <f t="shared" si="16"/>
        <v xml:space="preserve">  </v>
      </c>
      <c r="AU131" s="52" t="str">
        <f t="shared" si="17"/>
        <v/>
      </c>
      <c r="AV131" s="52" t="str">
        <f t="shared" si="18"/>
        <v/>
      </c>
      <c r="AW131" s="102" t="str">
        <f t="shared" si="19"/>
        <v/>
      </c>
      <c r="AX131" s="53" t="str">
        <f>_xlfn.IFNA(VLOOKUP(AF131,Tipologia!$B$3:$H$17,4,FALSE),"")</f>
        <v/>
      </c>
      <c r="AY131" s="53" t="str">
        <f t="shared" si="20"/>
        <v/>
      </c>
      <c r="AZ131" s="54" t="str">
        <f>_xlfn.IFNA(VLOOKUP(AF131,Tipologia!$B$3:$H$17,3,FALSE),"")</f>
        <v/>
      </c>
      <c r="BA131" s="54" t="str">
        <f>IFERROR(VLOOKUP(AF131,Tipologia!$B$3:$H$17,5,FALSE),"")</f>
        <v/>
      </c>
      <c r="BB131" s="54" t="str">
        <f>IFERROR(VLOOKUP(AF131,Tipologia!$B$3:$H$17,6,0),"")</f>
        <v/>
      </c>
      <c r="BC131" s="60"/>
      <c r="BD131" s="112"/>
      <c r="BE131" s="60"/>
      <c r="BF131" s="55"/>
      <c r="BG131" s="55"/>
      <c r="BH131" s="131"/>
    </row>
    <row r="132" spans="1:60" ht="90" customHeight="1" x14ac:dyDescent="0.3">
      <c r="A132" s="53" t="str">
        <f t="shared" si="21"/>
        <v/>
      </c>
      <c r="B132" s="50"/>
      <c r="C132" s="50"/>
      <c r="D132" s="50"/>
      <c r="E132" s="50"/>
      <c r="F132" s="50"/>
      <c r="G132" s="60"/>
      <c r="H132" s="111"/>
      <c r="I132" s="111"/>
      <c r="J132" s="60"/>
      <c r="K132" s="60"/>
      <c r="L132" s="60"/>
      <c r="M132" s="60"/>
      <c r="N132" s="60"/>
      <c r="O132" s="60"/>
      <c r="P132" s="126"/>
      <c r="Q132" s="134"/>
      <c r="R132" s="112"/>
      <c r="S132" s="60"/>
      <c r="T132" s="60"/>
      <c r="U132" s="60"/>
      <c r="V132" s="112"/>
      <c r="W132" s="112"/>
      <c r="X132" s="60"/>
      <c r="Y132" s="60"/>
      <c r="Z132" s="60"/>
      <c r="AA132" s="60"/>
      <c r="AB132" s="60"/>
      <c r="AC132" s="60"/>
      <c r="AD132" s="60"/>
      <c r="AE132" s="50"/>
      <c r="AF132" s="50"/>
      <c r="AG132" s="50"/>
      <c r="AH132" s="103" t="str">
        <f t="shared" si="11"/>
        <v xml:space="preserve">  </v>
      </c>
      <c r="AI132" s="97"/>
      <c r="AJ132" s="103" t="str">
        <f t="shared" si="12"/>
        <v/>
      </c>
      <c r="AK132" s="50"/>
      <c r="AL132" s="51"/>
      <c r="AM132" s="103" t="str">
        <f t="shared" si="13"/>
        <v/>
      </c>
      <c r="AN132" s="52" t="str">
        <f>_xlfn.IFNA(VLOOKUP($AF132,Tipologia!$B$3:$H$17,2,FALSE),"")</f>
        <v/>
      </c>
      <c r="AO132" s="52" t="str">
        <f t="shared" si="14"/>
        <v/>
      </c>
      <c r="AP132" s="52" t="str">
        <f>_xlfn.IFNA(VLOOKUP(AG132,Tipologia!$A$20:$C$24,3,0),"")</f>
        <v/>
      </c>
      <c r="AQ132" s="52" t="str">
        <f t="shared" si="15"/>
        <v/>
      </c>
      <c r="AR132" s="52" t="str">
        <f>_xlfn.IFNA(VLOOKUP($AK132,Tipologia!$A$36:$B$40,2,FALSE),"")</f>
        <v/>
      </c>
      <c r="AS132" s="52" t="str">
        <f>_xlfn.IFNA(VLOOKUP(AL132,Tipologia!$A$44:$B$51,2,0),"")</f>
        <v/>
      </c>
      <c r="AT132" s="52" t="str">
        <f t="shared" si="16"/>
        <v xml:space="preserve">  </v>
      </c>
      <c r="AU132" s="52" t="str">
        <f t="shared" si="17"/>
        <v/>
      </c>
      <c r="AV132" s="52" t="str">
        <f t="shared" si="18"/>
        <v/>
      </c>
      <c r="AW132" s="102" t="str">
        <f t="shared" si="19"/>
        <v/>
      </c>
      <c r="AX132" s="53" t="str">
        <f>_xlfn.IFNA(VLOOKUP(AF132,Tipologia!$B$3:$H$17,4,FALSE),"")</f>
        <v/>
      </c>
      <c r="AY132" s="53" t="str">
        <f t="shared" si="20"/>
        <v/>
      </c>
      <c r="AZ132" s="54" t="str">
        <f>_xlfn.IFNA(VLOOKUP(AF132,Tipologia!$B$3:$H$17,3,FALSE),"")</f>
        <v/>
      </c>
      <c r="BA132" s="54" t="str">
        <f>IFERROR(VLOOKUP(AF132,Tipologia!$B$3:$H$17,5,FALSE),"")</f>
        <v/>
      </c>
      <c r="BB132" s="54" t="str">
        <f>IFERROR(VLOOKUP(AF132,Tipologia!$B$3:$H$17,6,0),"")</f>
        <v/>
      </c>
      <c r="BC132" s="60"/>
      <c r="BD132" s="112"/>
      <c r="BE132" s="60"/>
      <c r="BF132" s="55"/>
      <c r="BG132" s="55"/>
      <c r="BH132" s="131"/>
    </row>
    <row r="133" spans="1:60" ht="90" customHeight="1" x14ac:dyDescent="0.3">
      <c r="A133" s="53" t="str">
        <f t="shared" si="21"/>
        <v/>
      </c>
      <c r="B133" s="50"/>
      <c r="C133" s="50"/>
      <c r="D133" s="50"/>
      <c r="E133" s="50"/>
      <c r="F133" s="50"/>
      <c r="G133" s="60"/>
      <c r="H133" s="111"/>
      <c r="I133" s="111"/>
      <c r="J133" s="60"/>
      <c r="K133" s="60"/>
      <c r="L133" s="60"/>
      <c r="M133" s="60"/>
      <c r="N133" s="60"/>
      <c r="O133" s="60"/>
      <c r="P133" s="126"/>
      <c r="Q133" s="134"/>
      <c r="R133" s="112"/>
      <c r="S133" s="60"/>
      <c r="T133" s="60"/>
      <c r="U133" s="60"/>
      <c r="V133" s="112"/>
      <c r="W133" s="112"/>
      <c r="X133" s="60"/>
      <c r="Y133" s="60"/>
      <c r="Z133" s="60"/>
      <c r="AA133" s="60"/>
      <c r="AB133" s="60"/>
      <c r="AC133" s="60"/>
      <c r="AD133" s="60"/>
      <c r="AE133" s="50"/>
      <c r="AF133" s="50"/>
      <c r="AG133" s="50"/>
      <c r="AH133" s="103" t="str">
        <f t="shared" si="11"/>
        <v xml:space="preserve">  </v>
      </c>
      <c r="AI133" s="97"/>
      <c r="AJ133" s="103" t="str">
        <f t="shared" si="12"/>
        <v/>
      </c>
      <c r="AK133" s="50"/>
      <c r="AL133" s="51"/>
      <c r="AM133" s="103" t="str">
        <f t="shared" si="13"/>
        <v/>
      </c>
      <c r="AN133" s="52" t="str">
        <f>_xlfn.IFNA(VLOOKUP($AF133,Tipologia!$B$3:$H$17,2,FALSE),"")</f>
        <v/>
      </c>
      <c r="AO133" s="52" t="str">
        <f t="shared" si="14"/>
        <v/>
      </c>
      <c r="AP133" s="52" t="str">
        <f>_xlfn.IFNA(VLOOKUP(AG133,Tipologia!$A$20:$C$24,3,0),"")</f>
        <v/>
      </c>
      <c r="AQ133" s="52" t="str">
        <f t="shared" si="15"/>
        <v/>
      </c>
      <c r="AR133" s="52" t="str">
        <f>_xlfn.IFNA(VLOOKUP($AK133,Tipologia!$A$36:$B$40,2,FALSE),"")</f>
        <v/>
      </c>
      <c r="AS133" s="52" t="str">
        <f>_xlfn.IFNA(VLOOKUP(AL133,Tipologia!$A$44:$B$51,2,0),"")</f>
        <v/>
      </c>
      <c r="AT133" s="52" t="str">
        <f t="shared" si="16"/>
        <v xml:space="preserve">  </v>
      </c>
      <c r="AU133" s="52" t="str">
        <f t="shared" si="17"/>
        <v/>
      </c>
      <c r="AV133" s="52" t="str">
        <f t="shared" si="18"/>
        <v/>
      </c>
      <c r="AW133" s="102" t="str">
        <f t="shared" si="19"/>
        <v/>
      </c>
      <c r="AX133" s="53" t="str">
        <f>_xlfn.IFNA(VLOOKUP(AF133,Tipologia!$B$3:$H$17,4,FALSE),"")</f>
        <v/>
      </c>
      <c r="AY133" s="53" t="str">
        <f t="shared" si="20"/>
        <v/>
      </c>
      <c r="AZ133" s="54" t="str">
        <f>_xlfn.IFNA(VLOOKUP(AF133,Tipologia!$B$3:$H$17,3,FALSE),"")</f>
        <v/>
      </c>
      <c r="BA133" s="54" t="str">
        <f>IFERROR(VLOOKUP(AF133,Tipologia!$B$3:$H$17,5,FALSE),"")</f>
        <v/>
      </c>
      <c r="BB133" s="54" t="str">
        <f>IFERROR(VLOOKUP(AF133,Tipologia!$B$3:$H$17,6,0),"")</f>
        <v/>
      </c>
      <c r="BC133" s="60"/>
      <c r="BD133" s="112"/>
      <c r="BE133" s="60"/>
      <c r="BF133" s="55"/>
      <c r="BG133" s="55"/>
      <c r="BH133" s="131"/>
    </row>
    <row r="134" spans="1:60" ht="90" customHeight="1" x14ac:dyDescent="0.3">
      <c r="A134" s="53" t="str">
        <f t="shared" si="21"/>
        <v/>
      </c>
      <c r="B134" s="50"/>
      <c r="C134" s="50"/>
      <c r="D134" s="50"/>
      <c r="E134" s="50"/>
      <c r="F134" s="50"/>
      <c r="G134" s="60"/>
      <c r="H134" s="111"/>
      <c r="I134" s="111"/>
      <c r="J134" s="60"/>
      <c r="K134" s="60"/>
      <c r="L134" s="60"/>
      <c r="M134" s="60"/>
      <c r="N134" s="60"/>
      <c r="O134" s="60"/>
      <c r="P134" s="126"/>
      <c r="Q134" s="134"/>
      <c r="R134" s="112"/>
      <c r="S134" s="60"/>
      <c r="T134" s="60"/>
      <c r="U134" s="60"/>
      <c r="V134" s="112"/>
      <c r="W134" s="112"/>
      <c r="X134" s="60"/>
      <c r="Y134" s="60"/>
      <c r="Z134" s="60"/>
      <c r="AA134" s="60"/>
      <c r="AB134" s="60"/>
      <c r="AC134" s="60"/>
      <c r="AD134" s="60"/>
      <c r="AE134" s="50"/>
      <c r="AF134" s="50"/>
      <c r="AG134" s="50"/>
      <c r="AH134" s="103" t="str">
        <f t="shared" si="11"/>
        <v xml:space="preserve">  </v>
      </c>
      <c r="AI134" s="97"/>
      <c r="AJ134" s="103" t="str">
        <f t="shared" si="12"/>
        <v/>
      </c>
      <c r="AK134" s="50"/>
      <c r="AL134" s="51"/>
      <c r="AM134" s="103" t="str">
        <f t="shared" si="13"/>
        <v/>
      </c>
      <c r="AN134" s="52" t="str">
        <f>_xlfn.IFNA(VLOOKUP($AF134,Tipologia!$B$3:$H$17,2,FALSE),"")</f>
        <v/>
      </c>
      <c r="AO134" s="52" t="str">
        <f t="shared" si="14"/>
        <v/>
      </c>
      <c r="AP134" s="52" t="str">
        <f>_xlfn.IFNA(VLOOKUP(AG134,Tipologia!$A$20:$C$24,3,0),"")</f>
        <v/>
      </c>
      <c r="AQ134" s="52" t="str">
        <f t="shared" si="15"/>
        <v/>
      </c>
      <c r="AR134" s="52" t="str">
        <f>_xlfn.IFNA(VLOOKUP($AK134,Tipologia!$A$36:$B$40,2,FALSE),"")</f>
        <v/>
      </c>
      <c r="AS134" s="52" t="str">
        <f>_xlfn.IFNA(VLOOKUP(AL134,Tipologia!$A$44:$B$51,2,0),"")</f>
        <v/>
      </c>
      <c r="AT134" s="52" t="str">
        <f t="shared" si="16"/>
        <v xml:space="preserve">  </v>
      </c>
      <c r="AU134" s="52" t="str">
        <f t="shared" si="17"/>
        <v/>
      </c>
      <c r="AV134" s="52" t="str">
        <f t="shared" si="18"/>
        <v/>
      </c>
      <c r="AW134" s="102" t="str">
        <f t="shared" si="19"/>
        <v/>
      </c>
      <c r="AX134" s="53" t="str">
        <f>_xlfn.IFNA(VLOOKUP(AF134,Tipologia!$B$3:$H$17,4,FALSE),"")</f>
        <v/>
      </c>
      <c r="AY134" s="53" t="str">
        <f t="shared" si="20"/>
        <v/>
      </c>
      <c r="AZ134" s="54" t="str">
        <f>_xlfn.IFNA(VLOOKUP(AF134,Tipologia!$B$3:$H$17,3,FALSE),"")</f>
        <v/>
      </c>
      <c r="BA134" s="54" t="str">
        <f>IFERROR(VLOOKUP(AF134,Tipologia!$B$3:$H$17,5,FALSE),"")</f>
        <v/>
      </c>
      <c r="BB134" s="54" t="str">
        <f>IFERROR(VLOOKUP(AF134,Tipologia!$B$3:$H$17,6,0),"")</f>
        <v/>
      </c>
      <c r="BC134" s="60"/>
      <c r="BD134" s="112"/>
      <c r="BE134" s="60"/>
      <c r="BF134" s="55"/>
      <c r="BG134" s="55"/>
      <c r="BH134" s="131"/>
    </row>
    <row r="135" spans="1:60" ht="90" customHeight="1" x14ac:dyDescent="0.3">
      <c r="A135" s="53" t="str">
        <f t="shared" si="21"/>
        <v/>
      </c>
      <c r="B135" s="50"/>
      <c r="C135" s="50"/>
      <c r="D135" s="50"/>
      <c r="E135" s="50"/>
      <c r="F135" s="50"/>
      <c r="G135" s="60"/>
      <c r="H135" s="111"/>
      <c r="I135" s="111"/>
      <c r="J135" s="60"/>
      <c r="K135" s="60"/>
      <c r="L135" s="60"/>
      <c r="M135" s="60"/>
      <c r="N135" s="60"/>
      <c r="O135" s="60"/>
      <c r="P135" s="126"/>
      <c r="Q135" s="134"/>
      <c r="R135" s="112"/>
      <c r="S135" s="60"/>
      <c r="T135" s="60"/>
      <c r="U135" s="60"/>
      <c r="V135" s="112"/>
      <c r="W135" s="112"/>
      <c r="X135" s="60"/>
      <c r="Y135" s="60"/>
      <c r="Z135" s="60"/>
      <c r="AA135" s="60"/>
      <c r="AB135" s="60"/>
      <c r="AC135" s="60"/>
      <c r="AD135" s="60"/>
      <c r="AE135" s="50"/>
      <c r="AF135" s="50"/>
      <c r="AG135" s="50"/>
      <c r="AH135" s="103" t="str">
        <f t="shared" si="11"/>
        <v xml:space="preserve">  </v>
      </c>
      <c r="AI135" s="97"/>
      <c r="AJ135" s="103" t="str">
        <f t="shared" si="12"/>
        <v/>
      </c>
      <c r="AK135" s="50"/>
      <c r="AL135" s="51"/>
      <c r="AM135" s="103" t="str">
        <f t="shared" si="13"/>
        <v/>
      </c>
      <c r="AN135" s="52" t="str">
        <f>_xlfn.IFNA(VLOOKUP($AF135,Tipologia!$B$3:$H$17,2,FALSE),"")</f>
        <v/>
      </c>
      <c r="AO135" s="52" t="str">
        <f t="shared" si="14"/>
        <v/>
      </c>
      <c r="AP135" s="52" t="str">
        <f>_xlfn.IFNA(VLOOKUP(AG135,Tipologia!$A$20:$C$24,3,0),"")</f>
        <v/>
      </c>
      <c r="AQ135" s="52" t="str">
        <f t="shared" si="15"/>
        <v/>
      </c>
      <c r="AR135" s="52" t="str">
        <f>_xlfn.IFNA(VLOOKUP($AK135,Tipologia!$A$36:$B$40,2,FALSE),"")</f>
        <v/>
      </c>
      <c r="AS135" s="52" t="str">
        <f>_xlfn.IFNA(VLOOKUP(AL135,Tipologia!$A$44:$B$51,2,0),"")</f>
        <v/>
      </c>
      <c r="AT135" s="52" t="str">
        <f t="shared" si="16"/>
        <v xml:space="preserve">  </v>
      </c>
      <c r="AU135" s="52" t="str">
        <f t="shared" si="17"/>
        <v/>
      </c>
      <c r="AV135" s="52" t="str">
        <f t="shared" si="18"/>
        <v/>
      </c>
      <c r="AW135" s="102" t="str">
        <f t="shared" si="19"/>
        <v/>
      </c>
      <c r="AX135" s="53" t="str">
        <f>_xlfn.IFNA(VLOOKUP(AF135,Tipologia!$B$3:$H$17,4,FALSE),"")</f>
        <v/>
      </c>
      <c r="AY135" s="53" t="str">
        <f t="shared" si="20"/>
        <v/>
      </c>
      <c r="AZ135" s="54" t="str">
        <f>_xlfn.IFNA(VLOOKUP(AF135,Tipologia!$B$3:$H$17,3,FALSE),"")</f>
        <v/>
      </c>
      <c r="BA135" s="54" t="str">
        <f>IFERROR(VLOOKUP(AF135,Tipologia!$B$3:$H$17,5,FALSE),"")</f>
        <v/>
      </c>
      <c r="BB135" s="54" t="str">
        <f>IFERROR(VLOOKUP(AF135,Tipologia!$B$3:$H$17,6,0),"")</f>
        <v/>
      </c>
      <c r="BC135" s="60"/>
      <c r="BD135" s="112"/>
      <c r="BE135" s="60"/>
      <c r="BF135" s="55"/>
      <c r="BG135" s="55"/>
      <c r="BH135" s="131"/>
    </row>
    <row r="136" spans="1:60" ht="90" customHeight="1" x14ac:dyDescent="0.3">
      <c r="A136" s="53" t="str">
        <f t="shared" si="21"/>
        <v/>
      </c>
      <c r="B136" s="50"/>
      <c r="C136" s="50"/>
      <c r="D136" s="50"/>
      <c r="E136" s="50"/>
      <c r="F136" s="50"/>
      <c r="G136" s="60"/>
      <c r="H136" s="111"/>
      <c r="I136" s="111"/>
      <c r="J136" s="60"/>
      <c r="K136" s="60"/>
      <c r="L136" s="60"/>
      <c r="M136" s="60"/>
      <c r="N136" s="60"/>
      <c r="O136" s="60"/>
      <c r="P136" s="126"/>
      <c r="Q136" s="134"/>
      <c r="R136" s="112"/>
      <c r="S136" s="60"/>
      <c r="T136" s="60"/>
      <c r="U136" s="60"/>
      <c r="V136" s="112"/>
      <c r="W136" s="112"/>
      <c r="X136" s="60"/>
      <c r="Y136" s="60"/>
      <c r="Z136" s="60"/>
      <c r="AA136" s="60"/>
      <c r="AB136" s="60"/>
      <c r="AC136" s="60"/>
      <c r="AD136" s="60"/>
      <c r="AE136" s="50"/>
      <c r="AF136" s="50"/>
      <c r="AG136" s="50"/>
      <c r="AH136" s="103" t="str">
        <f t="shared" ref="AH136:AH199" si="22">AT136</f>
        <v xml:space="preserve">  </v>
      </c>
      <c r="AI136" s="97"/>
      <c r="AJ136" s="103" t="str">
        <f t="shared" ref="AJ136:AJ199" si="23">AU136</f>
        <v/>
      </c>
      <c r="AK136" s="50"/>
      <c r="AL136" s="51"/>
      <c r="AM136" s="103" t="str">
        <f t="shared" ref="AM136:AM199" si="24">AV136</f>
        <v/>
      </c>
      <c r="AN136" s="52" t="str">
        <f>_xlfn.IFNA(VLOOKUP($AF136,Tipologia!$B$3:$H$17,2,FALSE),"")</f>
        <v/>
      </c>
      <c r="AO136" s="52" t="str">
        <f t="shared" ref="AO136:AO199" si="25">IF(AF136="","",IF(AN136="Bajo",1,IF(AN136="Medio",2,3)))</f>
        <v/>
      </c>
      <c r="AP136" s="52" t="str">
        <f>_xlfn.IFNA(VLOOKUP(AG136,Tipologia!$A$20:$C$24,3,0),"")</f>
        <v/>
      </c>
      <c r="AQ136" s="52" t="str">
        <f t="shared" ref="AQ136:AQ199" si="26">IF(AG136="","",IF(AP136="Bajo",1,IF(AP136="Medio",2,3)))</f>
        <v/>
      </c>
      <c r="AR136" s="52" t="str">
        <f>_xlfn.IFNA(VLOOKUP($AK136,Tipologia!$A$36:$B$40,2,FALSE),"")</f>
        <v/>
      </c>
      <c r="AS136" s="52" t="str">
        <f>_xlfn.IFNA(VLOOKUP(AL136,Tipologia!$A$44:$B$51,2,0),"")</f>
        <v/>
      </c>
      <c r="AT136" s="52" t="str">
        <f t="shared" ref="AT136:AT199" si="27">IF(MAX(AO136,AQ136)=3,"Alto",IF(MAX(AO136,AQ136)=2,"Medio",IF(MAX(AO136,AQ136)=1,"Bajo","  ")))</f>
        <v xml:space="preserve">  </v>
      </c>
      <c r="AU136" s="52" t="str">
        <f t="shared" ref="AU136:AU199" si="28">IF(AI136="","",IF(AI136="Información cuya pérdida de exactitud y completitud puede conllevar un impacto negativo severo.","Alto",IF(AI136="Información cuya pérdida de exactitud y completitud puede conllevar un impacto negativo.","Medio",IF(AI136="Información cuya pérdida de exactitud y completitud conlleva un impacto no significativo para la entidad o entes externos.","","Bajo"))))</f>
        <v/>
      </c>
      <c r="AV136" s="52" t="str">
        <f t="shared" ref="AV136:AV199" si="29">IF(SUM($AR136,$AS136)&gt;=3,"Alto",IF(SUM($AR136,$AS136)&gt;=2,"Medio",IF(SUM(AR136:AS136)&gt;0,"Bajo","")))</f>
        <v/>
      </c>
      <c r="AW136" s="102" t="str">
        <f t="shared" ref="AW136:AW199" si="30">IF(AV136="","",IF(AND(AT136="Bajo",AU136="Bajo",AV136="Bajo"),"Bajo",IF(AND(AT136="Alto",AU136="Alto",AV136="Alto"),"Alto",IF(COUNTIF(AT136:AV136,"Alto")=2,"Alto","Medio"))))</f>
        <v/>
      </c>
      <c r="AX136" s="53" t="str">
        <f>_xlfn.IFNA(VLOOKUP(AF136,Tipologia!$B$3:$H$17,4,FALSE),"")</f>
        <v/>
      </c>
      <c r="AY136" s="53" t="str">
        <f t="shared" ref="AY136:AY199" si="31">IF(AX136="Información_pública","IPB",IF(AX136="Información_Pública_Clasificada","IPC",IF(AX136="Información_Pública_Reservada","IPR",IF(AX136="",""))))</f>
        <v/>
      </c>
      <c r="AZ136" s="54" t="str">
        <f>_xlfn.IFNA(VLOOKUP(AF136,Tipologia!$B$3:$H$17,3,FALSE),"")</f>
        <v/>
      </c>
      <c r="BA136" s="54" t="str">
        <f>IFERROR(VLOOKUP(AF136,Tipologia!$B$3:$H$17,5,FALSE),"")</f>
        <v/>
      </c>
      <c r="BB136" s="54" t="str">
        <f>IFERROR(VLOOKUP(AF136,Tipologia!$B$3:$H$17,6,0),"")</f>
        <v/>
      </c>
      <c r="BC136" s="60"/>
      <c r="BD136" s="112"/>
      <c r="BE136" s="60"/>
      <c r="BF136" s="55"/>
      <c r="BG136" s="55"/>
      <c r="BH136" s="131"/>
    </row>
    <row r="137" spans="1:60" ht="90" customHeight="1" x14ac:dyDescent="0.3">
      <c r="A137" s="53" t="str">
        <f t="shared" ref="A137:A200" si="32">IFERROR(IF(B137="","",A136+1),"")</f>
        <v/>
      </c>
      <c r="B137" s="50"/>
      <c r="C137" s="50"/>
      <c r="D137" s="50"/>
      <c r="E137" s="50"/>
      <c r="F137" s="50"/>
      <c r="G137" s="60"/>
      <c r="H137" s="111"/>
      <c r="I137" s="111"/>
      <c r="J137" s="60"/>
      <c r="K137" s="60"/>
      <c r="L137" s="60"/>
      <c r="M137" s="60"/>
      <c r="N137" s="60"/>
      <c r="O137" s="60"/>
      <c r="P137" s="126"/>
      <c r="Q137" s="134"/>
      <c r="R137" s="112"/>
      <c r="S137" s="60"/>
      <c r="T137" s="60"/>
      <c r="U137" s="60"/>
      <c r="V137" s="112"/>
      <c r="W137" s="112"/>
      <c r="X137" s="60"/>
      <c r="Y137" s="60"/>
      <c r="Z137" s="60"/>
      <c r="AA137" s="60"/>
      <c r="AB137" s="60"/>
      <c r="AC137" s="60"/>
      <c r="AD137" s="60"/>
      <c r="AE137" s="50"/>
      <c r="AF137" s="50"/>
      <c r="AG137" s="50"/>
      <c r="AH137" s="103" t="str">
        <f t="shared" si="22"/>
        <v xml:space="preserve">  </v>
      </c>
      <c r="AI137" s="97"/>
      <c r="AJ137" s="103" t="str">
        <f t="shared" si="23"/>
        <v/>
      </c>
      <c r="AK137" s="50"/>
      <c r="AL137" s="51"/>
      <c r="AM137" s="103" t="str">
        <f t="shared" si="24"/>
        <v/>
      </c>
      <c r="AN137" s="52" t="str">
        <f>_xlfn.IFNA(VLOOKUP($AF137,Tipologia!$B$3:$H$17,2,FALSE),"")</f>
        <v/>
      </c>
      <c r="AO137" s="52" t="str">
        <f t="shared" si="25"/>
        <v/>
      </c>
      <c r="AP137" s="52" t="str">
        <f>_xlfn.IFNA(VLOOKUP(AG137,Tipologia!$A$20:$C$24,3,0),"")</f>
        <v/>
      </c>
      <c r="AQ137" s="52" t="str">
        <f t="shared" si="26"/>
        <v/>
      </c>
      <c r="AR137" s="52" t="str">
        <f>_xlfn.IFNA(VLOOKUP($AK137,Tipologia!$A$36:$B$40,2,FALSE),"")</f>
        <v/>
      </c>
      <c r="AS137" s="52" t="str">
        <f>_xlfn.IFNA(VLOOKUP(AL137,Tipologia!$A$44:$B$51,2,0),"")</f>
        <v/>
      </c>
      <c r="AT137" s="52" t="str">
        <f t="shared" si="27"/>
        <v xml:space="preserve">  </v>
      </c>
      <c r="AU137" s="52" t="str">
        <f t="shared" si="28"/>
        <v/>
      </c>
      <c r="AV137" s="52" t="str">
        <f t="shared" si="29"/>
        <v/>
      </c>
      <c r="AW137" s="102" t="str">
        <f t="shared" si="30"/>
        <v/>
      </c>
      <c r="AX137" s="53" t="str">
        <f>_xlfn.IFNA(VLOOKUP(AF137,Tipologia!$B$3:$H$17,4,FALSE),"")</f>
        <v/>
      </c>
      <c r="AY137" s="53" t="str">
        <f t="shared" si="31"/>
        <v/>
      </c>
      <c r="AZ137" s="54" t="str">
        <f>_xlfn.IFNA(VLOOKUP(AF137,Tipologia!$B$3:$H$17,3,FALSE),"")</f>
        <v/>
      </c>
      <c r="BA137" s="54" t="str">
        <f>IFERROR(VLOOKUP(AF137,Tipologia!$B$3:$H$17,5,FALSE),"")</f>
        <v/>
      </c>
      <c r="BB137" s="54" t="str">
        <f>IFERROR(VLOOKUP(AF137,Tipologia!$B$3:$H$17,6,0),"")</f>
        <v/>
      </c>
      <c r="BC137" s="60"/>
      <c r="BD137" s="112"/>
      <c r="BE137" s="60"/>
      <c r="BF137" s="55"/>
      <c r="BG137" s="55"/>
      <c r="BH137" s="131"/>
    </row>
    <row r="138" spans="1:60" ht="90" customHeight="1" x14ac:dyDescent="0.3">
      <c r="A138" s="53" t="str">
        <f t="shared" si="32"/>
        <v/>
      </c>
      <c r="B138" s="50"/>
      <c r="C138" s="50"/>
      <c r="D138" s="50"/>
      <c r="E138" s="50"/>
      <c r="F138" s="50"/>
      <c r="G138" s="60"/>
      <c r="H138" s="111"/>
      <c r="I138" s="111"/>
      <c r="J138" s="60"/>
      <c r="K138" s="60"/>
      <c r="L138" s="60"/>
      <c r="M138" s="60"/>
      <c r="N138" s="60"/>
      <c r="O138" s="60"/>
      <c r="P138" s="126"/>
      <c r="Q138" s="134"/>
      <c r="R138" s="112"/>
      <c r="S138" s="60"/>
      <c r="T138" s="60"/>
      <c r="U138" s="60"/>
      <c r="V138" s="112"/>
      <c r="W138" s="112"/>
      <c r="X138" s="60"/>
      <c r="Y138" s="60"/>
      <c r="Z138" s="60"/>
      <c r="AA138" s="60"/>
      <c r="AB138" s="60"/>
      <c r="AC138" s="60"/>
      <c r="AD138" s="60"/>
      <c r="AE138" s="50"/>
      <c r="AF138" s="50"/>
      <c r="AG138" s="50"/>
      <c r="AH138" s="103" t="str">
        <f t="shared" si="22"/>
        <v xml:space="preserve">  </v>
      </c>
      <c r="AI138" s="97"/>
      <c r="AJ138" s="103" t="str">
        <f t="shared" si="23"/>
        <v/>
      </c>
      <c r="AK138" s="50"/>
      <c r="AL138" s="51"/>
      <c r="AM138" s="103" t="str">
        <f t="shared" si="24"/>
        <v/>
      </c>
      <c r="AN138" s="52" t="str">
        <f>_xlfn.IFNA(VLOOKUP($AF138,Tipologia!$B$3:$H$17,2,FALSE),"")</f>
        <v/>
      </c>
      <c r="AO138" s="52" t="str">
        <f t="shared" si="25"/>
        <v/>
      </c>
      <c r="AP138" s="52" t="str">
        <f>_xlfn.IFNA(VLOOKUP(AG138,Tipologia!$A$20:$C$24,3,0),"")</f>
        <v/>
      </c>
      <c r="AQ138" s="52" t="str">
        <f t="shared" si="26"/>
        <v/>
      </c>
      <c r="AR138" s="52" t="str">
        <f>_xlfn.IFNA(VLOOKUP($AK138,Tipologia!$A$36:$B$40,2,FALSE),"")</f>
        <v/>
      </c>
      <c r="AS138" s="52" t="str">
        <f>_xlfn.IFNA(VLOOKUP(AL138,Tipologia!$A$44:$B$51,2,0),"")</f>
        <v/>
      </c>
      <c r="AT138" s="52" t="str">
        <f t="shared" si="27"/>
        <v xml:space="preserve">  </v>
      </c>
      <c r="AU138" s="52" t="str">
        <f t="shared" si="28"/>
        <v/>
      </c>
      <c r="AV138" s="52" t="str">
        <f t="shared" si="29"/>
        <v/>
      </c>
      <c r="AW138" s="102" t="str">
        <f t="shared" si="30"/>
        <v/>
      </c>
      <c r="AX138" s="53" t="str">
        <f>_xlfn.IFNA(VLOOKUP(AF138,Tipologia!$B$3:$H$17,4,FALSE),"")</f>
        <v/>
      </c>
      <c r="AY138" s="53" t="str">
        <f t="shared" si="31"/>
        <v/>
      </c>
      <c r="AZ138" s="54" t="str">
        <f>_xlfn.IFNA(VLOOKUP(AF138,Tipologia!$B$3:$H$17,3,FALSE),"")</f>
        <v/>
      </c>
      <c r="BA138" s="54" t="str">
        <f>IFERROR(VLOOKUP(AF138,Tipologia!$B$3:$H$17,5,FALSE),"")</f>
        <v/>
      </c>
      <c r="BB138" s="54" t="str">
        <f>IFERROR(VLOOKUP(AF138,Tipologia!$B$3:$H$17,6,0),"")</f>
        <v/>
      </c>
      <c r="BC138" s="60"/>
      <c r="BD138" s="112"/>
      <c r="BE138" s="60"/>
      <c r="BF138" s="55"/>
      <c r="BG138" s="55"/>
      <c r="BH138" s="131"/>
    </row>
    <row r="139" spans="1:60" ht="90" customHeight="1" x14ac:dyDescent="0.3">
      <c r="A139" s="53" t="str">
        <f t="shared" si="32"/>
        <v/>
      </c>
      <c r="B139" s="50"/>
      <c r="C139" s="50"/>
      <c r="D139" s="50"/>
      <c r="E139" s="50"/>
      <c r="F139" s="50"/>
      <c r="G139" s="60"/>
      <c r="H139" s="111"/>
      <c r="I139" s="111"/>
      <c r="J139" s="60"/>
      <c r="K139" s="60"/>
      <c r="L139" s="60"/>
      <c r="M139" s="60"/>
      <c r="N139" s="60"/>
      <c r="O139" s="60"/>
      <c r="P139" s="126"/>
      <c r="Q139" s="134"/>
      <c r="R139" s="112"/>
      <c r="S139" s="60"/>
      <c r="T139" s="60"/>
      <c r="U139" s="60"/>
      <c r="V139" s="112"/>
      <c r="W139" s="112"/>
      <c r="X139" s="60"/>
      <c r="Y139" s="60"/>
      <c r="Z139" s="60"/>
      <c r="AA139" s="60"/>
      <c r="AB139" s="60"/>
      <c r="AC139" s="60"/>
      <c r="AD139" s="60"/>
      <c r="AE139" s="50"/>
      <c r="AF139" s="50"/>
      <c r="AG139" s="50"/>
      <c r="AH139" s="103" t="str">
        <f t="shared" si="22"/>
        <v xml:space="preserve">  </v>
      </c>
      <c r="AI139" s="97"/>
      <c r="AJ139" s="103" t="str">
        <f t="shared" si="23"/>
        <v/>
      </c>
      <c r="AK139" s="50"/>
      <c r="AL139" s="51"/>
      <c r="AM139" s="103" t="str">
        <f t="shared" si="24"/>
        <v/>
      </c>
      <c r="AN139" s="52" t="str">
        <f>_xlfn.IFNA(VLOOKUP($AF139,Tipologia!$B$3:$H$17,2,FALSE),"")</f>
        <v/>
      </c>
      <c r="AO139" s="52" t="str">
        <f t="shared" si="25"/>
        <v/>
      </c>
      <c r="AP139" s="52" t="str">
        <f>_xlfn.IFNA(VLOOKUP(AG139,Tipologia!$A$20:$C$24,3,0),"")</f>
        <v/>
      </c>
      <c r="AQ139" s="52" t="str">
        <f t="shared" si="26"/>
        <v/>
      </c>
      <c r="AR139" s="52" t="str">
        <f>_xlfn.IFNA(VLOOKUP($AK139,Tipologia!$A$36:$B$40,2,FALSE),"")</f>
        <v/>
      </c>
      <c r="AS139" s="52" t="str">
        <f>_xlfn.IFNA(VLOOKUP(AL139,Tipologia!$A$44:$B$51,2,0),"")</f>
        <v/>
      </c>
      <c r="AT139" s="52" t="str">
        <f t="shared" si="27"/>
        <v xml:space="preserve">  </v>
      </c>
      <c r="AU139" s="52" t="str">
        <f t="shared" si="28"/>
        <v/>
      </c>
      <c r="AV139" s="52" t="str">
        <f t="shared" si="29"/>
        <v/>
      </c>
      <c r="AW139" s="102" t="str">
        <f t="shared" si="30"/>
        <v/>
      </c>
      <c r="AX139" s="53" t="str">
        <f>_xlfn.IFNA(VLOOKUP(AF139,Tipologia!$B$3:$H$17,4,FALSE),"")</f>
        <v/>
      </c>
      <c r="AY139" s="53" t="str">
        <f t="shared" si="31"/>
        <v/>
      </c>
      <c r="AZ139" s="54" t="str">
        <f>_xlfn.IFNA(VLOOKUP(AF139,Tipologia!$B$3:$H$17,3,FALSE),"")</f>
        <v/>
      </c>
      <c r="BA139" s="54" t="str">
        <f>IFERROR(VLOOKUP(AF139,Tipologia!$B$3:$H$17,5,FALSE),"")</f>
        <v/>
      </c>
      <c r="BB139" s="54" t="str">
        <f>IFERROR(VLOOKUP(AF139,Tipologia!$B$3:$H$17,6,0),"")</f>
        <v/>
      </c>
      <c r="BC139" s="60"/>
      <c r="BD139" s="112"/>
      <c r="BE139" s="60"/>
      <c r="BF139" s="55"/>
      <c r="BG139" s="55"/>
      <c r="BH139" s="131"/>
    </row>
    <row r="140" spans="1:60" ht="90" customHeight="1" x14ac:dyDescent="0.3">
      <c r="A140" s="53" t="str">
        <f t="shared" si="32"/>
        <v/>
      </c>
      <c r="B140" s="50"/>
      <c r="C140" s="50"/>
      <c r="D140" s="50"/>
      <c r="E140" s="50"/>
      <c r="F140" s="50"/>
      <c r="G140" s="60"/>
      <c r="H140" s="111"/>
      <c r="I140" s="111"/>
      <c r="J140" s="60"/>
      <c r="K140" s="60"/>
      <c r="L140" s="60"/>
      <c r="M140" s="60"/>
      <c r="N140" s="60"/>
      <c r="O140" s="60"/>
      <c r="P140" s="126"/>
      <c r="Q140" s="134"/>
      <c r="R140" s="112"/>
      <c r="S140" s="60"/>
      <c r="T140" s="60"/>
      <c r="U140" s="60"/>
      <c r="V140" s="112"/>
      <c r="W140" s="112"/>
      <c r="X140" s="60"/>
      <c r="Y140" s="60"/>
      <c r="Z140" s="60"/>
      <c r="AA140" s="60"/>
      <c r="AB140" s="60"/>
      <c r="AC140" s="60"/>
      <c r="AD140" s="60"/>
      <c r="AE140" s="50"/>
      <c r="AF140" s="50"/>
      <c r="AG140" s="50"/>
      <c r="AH140" s="103" t="str">
        <f t="shared" si="22"/>
        <v xml:space="preserve">  </v>
      </c>
      <c r="AI140" s="97"/>
      <c r="AJ140" s="103" t="str">
        <f t="shared" si="23"/>
        <v/>
      </c>
      <c r="AK140" s="50"/>
      <c r="AL140" s="51"/>
      <c r="AM140" s="103" t="str">
        <f t="shared" si="24"/>
        <v/>
      </c>
      <c r="AN140" s="52" t="str">
        <f>_xlfn.IFNA(VLOOKUP($AF140,Tipologia!$B$3:$H$17,2,FALSE),"")</f>
        <v/>
      </c>
      <c r="AO140" s="52" t="str">
        <f t="shared" si="25"/>
        <v/>
      </c>
      <c r="AP140" s="52" t="str">
        <f>_xlfn.IFNA(VLOOKUP(AG140,Tipologia!$A$20:$C$24,3,0),"")</f>
        <v/>
      </c>
      <c r="AQ140" s="52" t="str">
        <f t="shared" si="26"/>
        <v/>
      </c>
      <c r="AR140" s="52" t="str">
        <f>_xlfn.IFNA(VLOOKUP($AK140,Tipologia!$A$36:$B$40,2,FALSE),"")</f>
        <v/>
      </c>
      <c r="AS140" s="52" t="str">
        <f>_xlfn.IFNA(VLOOKUP(AL140,Tipologia!$A$44:$B$51,2,0),"")</f>
        <v/>
      </c>
      <c r="AT140" s="52" t="str">
        <f t="shared" si="27"/>
        <v xml:space="preserve">  </v>
      </c>
      <c r="AU140" s="52" t="str">
        <f t="shared" si="28"/>
        <v/>
      </c>
      <c r="AV140" s="52" t="str">
        <f t="shared" si="29"/>
        <v/>
      </c>
      <c r="AW140" s="102" t="str">
        <f t="shared" si="30"/>
        <v/>
      </c>
      <c r="AX140" s="53" t="str">
        <f>_xlfn.IFNA(VLOOKUP(AF140,Tipologia!$B$3:$H$17,4,FALSE),"")</f>
        <v/>
      </c>
      <c r="AY140" s="53" t="str">
        <f t="shared" si="31"/>
        <v/>
      </c>
      <c r="AZ140" s="54" t="str">
        <f>_xlfn.IFNA(VLOOKUP(AF140,Tipologia!$B$3:$H$17,3,FALSE),"")</f>
        <v/>
      </c>
      <c r="BA140" s="54" t="str">
        <f>IFERROR(VLOOKUP(AF140,Tipologia!$B$3:$H$17,5,FALSE),"")</f>
        <v/>
      </c>
      <c r="BB140" s="54" t="str">
        <f>IFERROR(VLOOKUP(AF140,Tipologia!$B$3:$H$17,6,0),"")</f>
        <v/>
      </c>
      <c r="BC140" s="60"/>
      <c r="BD140" s="112"/>
      <c r="BE140" s="60"/>
      <c r="BF140" s="55"/>
      <c r="BG140" s="55"/>
      <c r="BH140" s="131"/>
    </row>
    <row r="141" spans="1:60" ht="90" customHeight="1" x14ac:dyDescent="0.3">
      <c r="A141" s="53" t="str">
        <f t="shared" si="32"/>
        <v/>
      </c>
      <c r="B141" s="50"/>
      <c r="C141" s="50"/>
      <c r="D141" s="50"/>
      <c r="E141" s="50"/>
      <c r="F141" s="50"/>
      <c r="G141" s="60"/>
      <c r="H141" s="111"/>
      <c r="I141" s="111"/>
      <c r="J141" s="60"/>
      <c r="K141" s="60"/>
      <c r="L141" s="60"/>
      <c r="M141" s="60"/>
      <c r="N141" s="60"/>
      <c r="O141" s="60"/>
      <c r="P141" s="126"/>
      <c r="Q141" s="134"/>
      <c r="R141" s="112"/>
      <c r="S141" s="60"/>
      <c r="T141" s="60"/>
      <c r="U141" s="60"/>
      <c r="V141" s="112"/>
      <c r="W141" s="112"/>
      <c r="X141" s="60"/>
      <c r="Y141" s="60"/>
      <c r="Z141" s="60"/>
      <c r="AA141" s="60"/>
      <c r="AB141" s="60"/>
      <c r="AC141" s="60"/>
      <c r="AD141" s="60"/>
      <c r="AE141" s="50"/>
      <c r="AF141" s="50"/>
      <c r="AG141" s="50"/>
      <c r="AH141" s="103" t="str">
        <f t="shared" si="22"/>
        <v xml:space="preserve">  </v>
      </c>
      <c r="AI141" s="97"/>
      <c r="AJ141" s="103" t="str">
        <f t="shared" si="23"/>
        <v/>
      </c>
      <c r="AK141" s="50"/>
      <c r="AL141" s="51"/>
      <c r="AM141" s="103" t="str">
        <f t="shared" si="24"/>
        <v/>
      </c>
      <c r="AN141" s="52" t="str">
        <f>_xlfn.IFNA(VLOOKUP($AF141,Tipologia!$B$3:$H$17,2,FALSE),"")</f>
        <v/>
      </c>
      <c r="AO141" s="52" t="str">
        <f t="shared" si="25"/>
        <v/>
      </c>
      <c r="AP141" s="52" t="str">
        <f>_xlfn.IFNA(VLOOKUP(AG141,Tipologia!$A$20:$C$24,3,0),"")</f>
        <v/>
      </c>
      <c r="AQ141" s="52" t="str">
        <f t="shared" si="26"/>
        <v/>
      </c>
      <c r="AR141" s="52" t="str">
        <f>_xlfn.IFNA(VLOOKUP($AK141,Tipologia!$A$36:$B$40,2,FALSE),"")</f>
        <v/>
      </c>
      <c r="AS141" s="52" t="str">
        <f>_xlfn.IFNA(VLOOKUP(AL141,Tipologia!$A$44:$B$51,2,0),"")</f>
        <v/>
      </c>
      <c r="AT141" s="52" t="str">
        <f t="shared" si="27"/>
        <v xml:space="preserve">  </v>
      </c>
      <c r="AU141" s="52" t="str">
        <f t="shared" si="28"/>
        <v/>
      </c>
      <c r="AV141" s="52" t="str">
        <f t="shared" si="29"/>
        <v/>
      </c>
      <c r="AW141" s="102" t="str">
        <f t="shared" si="30"/>
        <v/>
      </c>
      <c r="AX141" s="53" t="str">
        <f>_xlfn.IFNA(VLOOKUP(AF141,Tipologia!$B$3:$H$17,4,FALSE),"")</f>
        <v/>
      </c>
      <c r="AY141" s="53" t="str">
        <f t="shared" si="31"/>
        <v/>
      </c>
      <c r="AZ141" s="54" t="str">
        <f>_xlfn.IFNA(VLOOKUP(AF141,Tipologia!$B$3:$H$17,3,FALSE),"")</f>
        <v/>
      </c>
      <c r="BA141" s="54" t="str">
        <f>IFERROR(VLOOKUP(AF141,Tipologia!$B$3:$H$17,5,FALSE),"")</f>
        <v/>
      </c>
      <c r="BB141" s="54" t="str">
        <f>IFERROR(VLOOKUP(AF141,Tipologia!$B$3:$H$17,6,0),"")</f>
        <v/>
      </c>
      <c r="BC141" s="60"/>
      <c r="BD141" s="112"/>
      <c r="BE141" s="60"/>
      <c r="BF141" s="55"/>
      <c r="BG141" s="55"/>
      <c r="BH141" s="131"/>
    </row>
    <row r="142" spans="1:60" ht="90" customHeight="1" x14ac:dyDescent="0.3">
      <c r="A142" s="53" t="str">
        <f t="shared" si="32"/>
        <v/>
      </c>
      <c r="B142" s="50"/>
      <c r="C142" s="50"/>
      <c r="D142" s="50"/>
      <c r="E142" s="50"/>
      <c r="F142" s="50"/>
      <c r="G142" s="60"/>
      <c r="H142" s="111"/>
      <c r="I142" s="111"/>
      <c r="J142" s="60"/>
      <c r="K142" s="60"/>
      <c r="L142" s="60"/>
      <c r="M142" s="60"/>
      <c r="N142" s="60"/>
      <c r="O142" s="60"/>
      <c r="P142" s="126"/>
      <c r="Q142" s="134"/>
      <c r="R142" s="112"/>
      <c r="S142" s="60"/>
      <c r="T142" s="60"/>
      <c r="U142" s="60"/>
      <c r="V142" s="112"/>
      <c r="W142" s="112"/>
      <c r="X142" s="60"/>
      <c r="Y142" s="60"/>
      <c r="Z142" s="60"/>
      <c r="AA142" s="60"/>
      <c r="AB142" s="60"/>
      <c r="AC142" s="60"/>
      <c r="AD142" s="60"/>
      <c r="AE142" s="50"/>
      <c r="AF142" s="50"/>
      <c r="AG142" s="50"/>
      <c r="AH142" s="103" t="str">
        <f t="shared" si="22"/>
        <v xml:space="preserve">  </v>
      </c>
      <c r="AI142" s="97"/>
      <c r="AJ142" s="103" t="str">
        <f t="shared" si="23"/>
        <v/>
      </c>
      <c r="AK142" s="50"/>
      <c r="AL142" s="51"/>
      <c r="AM142" s="103" t="str">
        <f t="shared" si="24"/>
        <v/>
      </c>
      <c r="AN142" s="52" t="str">
        <f>_xlfn.IFNA(VLOOKUP($AF142,Tipologia!$B$3:$H$17,2,FALSE),"")</f>
        <v/>
      </c>
      <c r="AO142" s="52" t="str">
        <f t="shared" si="25"/>
        <v/>
      </c>
      <c r="AP142" s="52" t="str">
        <f>_xlfn.IFNA(VLOOKUP(AG142,Tipologia!$A$20:$C$24,3,0),"")</f>
        <v/>
      </c>
      <c r="AQ142" s="52" t="str">
        <f t="shared" si="26"/>
        <v/>
      </c>
      <c r="AR142" s="52" t="str">
        <f>_xlfn.IFNA(VLOOKUP($AK142,Tipologia!$A$36:$B$40,2,FALSE),"")</f>
        <v/>
      </c>
      <c r="AS142" s="52" t="str">
        <f>_xlfn.IFNA(VLOOKUP(AL142,Tipologia!$A$44:$B$51,2,0),"")</f>
        <v/>
      </c>
      <c r="AT142" s="52" t="str">
        <f t="shared" si="27"/>
        <v xml:space="preserve">  </v>
      </c>
      <c r="AU142" s="52" t="str">
        <f t="shared" si="28"/>
        <v/>
      </c>
      <c r="AV142" s="52" t="str">
        <f t="shared" si="29"/>
        <v/>
      </c>
      <c r="AW142" s="102" t="str">
        <f t="shared" si="30"/>
        <v/>
      </c>
      <c r="AX142" s="53" t="str">
        <f>_xlfn.IFNA(VLOOKUP(AF142,Tipologia!$B$3:$H$17,4,FALSE),"")</f>
        <v/>
      </c>
      <c r="AY142" s="53" t="str">
        <f t="shared" si="31"/>
        <v/>
      </c>
      <c r="AZ142" s="54" t="str">
        <f>_xlfn.IFNA(VLOOKUP(AF142,Tipologia!$B$3:$H$17,3,FALSE),"")</f>
        <v/>
      </c>
      <c r="BA142" s="54" t="str">
        <f>IFERROR(VLOOKUP(AF142,Tipologia!$B$3:$H$17,5,FALSE),"")</f>
        <v/>
      </c>
      <c r="BB142" s="54" t="str">
        <f>IFERROR(VLOOKUP(AF142,Tipologia!$B$3:$H$17,6,0),"")</f>
        <v/>
      </c>
      <c r="BC142" s="60"/>
      <c r="BD142" s="112"/>
      <c r="BE142" s="60"/>
      <c r="BF142" s="55"/>
      <c r="BG142" s="55"/>
      <c r="BH142" s="131"/>
    </row>
    <row r="143" spans="1:60" ht="90" customHeight="1" x14ac:dyDescent="0.3">
      <c r="A143" s="53" t="str">
        <f t="shared" si="32"/>
        <v/>
      </c>
      <c r="B143" s="50"/>
      <c r="C143" s="50"/>
      <c r="D143" s="50"/>
      <c r="E143" s="50"/>
      <c r="F143" s="50"/>
      <c r="G143" s="60"/>
      <c r="H143" s="111"/>
      <c r="I143" s="111"/>
      <c r="J143" s="60"/>
      <c r="K143" s="60"/>
      <c r="L143" s="60"/>
      <c r="M143" s="60"/>
      <c r="N143" s="60"/>
      <c r="O143" s="60"/>
      <c r="P143" s="126"/>
      <c r="Q143" s="134"/>
      <c r="R143" s="112"/>
      <c r="S143" s="60"/>
      <c r="T143" s="60"/>
      <c r="U143" s="60"/>
      <c r="V143" s="112"/>
      <c r="W143" s="112"/>
      <c r="X143" s="60"/>
      <c r="Y143" s="60"/>
      <c r="Z143" s="60"/>
      <c r="AA143" s="60"/>
      <c r="AB143" s="60"/>
      <c r="AC143" s="60"/>
      <c r="AD143" s="60"/>
      <c r="AE143" s="50"/>
      <c r="AF143" s="50"/>
      <c r="AG143" s="50"/>
      <c r="AH143" s="103" t="str">
        <f t="shared" si="22"/>
        <v xml:space="preserve">  </v>
      </c>
      <c r="AI143" s="97"/>
      <c r="AJ143" s="103" t="str">
        <f t="shared" si="23"/>
        <v/>
      </c>
      <c r="AK143" s="50"/>
      <c r="AL143" s="51"/>
      <c r="AM143" s="103" t="str">
        <f t="shared" si="24"/>
        <v/>
      </c>
      <c r="AN143" s="52" t="str">
        <f>_xlfn.IFNA(VLOOKUP($AF143,Tipologia!$B$3:$H$17,2,FALSE),"")</f>
        <v/>
      </c>
      <c r="AO143" s="52" t="str">
        <f t="shared" si="25"/>
        <v/>
      </c>
      <c r="AP143" s="52" t="str">
        <f>_xlfn.IFNA(VLOOKUP(AG143,Tipologia!$A$20:$C$24,3,0),"")</f>
        <v/>
      </c>
      <c r="AQ143" s="52" t="str">
        <f t="shared" si="26"/>
        <v/>
      </c>
      <c r="AR143" s="52" t="str">
        <f>_xlfn.IFNA(VLOOKUP($AK143,Tipologia!$A$36:$B$40,2,FALSE),"")</f>
        <v/>
      </c>
      <c r="AS143" s="52" t="str">
        <f>_xlfn.IFNA(VLOOKUP(AL143,Tipologia!$A$44:$B$51,2,0),"")</f>
        <v/>
      </c>
      <c r="AT143" s="52" t="str">
        <f t="shared" si="27"/>
        <v xml:space="preserve">  </v>
      </c>
      <c r="AU143" s="52" t="str">
        <f t="shared" si="28"/>
        <v/>
      </c>
      <c r="AV143" s="52" t="str">
        <f t="shared" si="29"/>
        <v/>
      </c>
      <c r="AW143" s="102" t="str">
        <f t="shared" si="30"/>
        <v/>
      </c>
      <c r="AX143" s="53" t="str">
        <f>_xlfn.IFNA(VLOOKUP(AF143,Tipologia!$B$3:$H$17,4,FALSE),"")</f>
        <v/>
      </c>
      <c r="AY143" s="53" t="str">
        <f t="shared" si="31"/>
        <v/>
      </c>
      <c r="AZ143" s="54" t="str">
        <f>_xlfn.IFNA(VLOOKUP(AF143,Tipologia!$B$3:$H$17,3,FALSE),"")</f>
        <v/>
      </c>
      <c r="BA143" s="54" t="str">
        <f>IFERROR(VLOOKUP(AF143,Tipologia!$B$3:$H$17,5,FALSE),"")</f>
        <v/>
      </c>
      <c r="BB143" s="54" t="str">
        <f>IFERROR(VLOOKUP(AF143,Tipologia!$B$3:$H$17,6,0),"")</f>
        <v/>
      </c>
      <c r="BC143" s="60"/>
      <c r="BD143" s="112"/>
      <c r="BE143" s="60"/>
      <c r="BF143" s="55"/>
      <c r="BG143" s="55"/>
      <c r="BH143" s="131"/>
    </row>
    <row r="144" spans="1:60" ht="90" customHeight="1" x14ac:dyDescent="0.3">
      <c r="A144" s="53" t="str">
        <f t="shared" si="32"/>
        <v/>
      </c>
      <c r="B144" s="50"/>
      <c r="C144" s="50"/>
      <c r="D144" s="50"/>
      <c r="E144" s="50"/>
      <c r="F144" s="50"/>
      <c r="G144" s="60"/>
      <c r="H144" s="111"/>
      <c r="I144" s="111"/>
      <c r="J144" s="60"/>
      <c r="K144" s="60"/>
      <c r="L144" s="60"/>
      <c r="M144" s="60"/>
      <c r="N144" s="60"/>
      <c r="O144" s="60"/>
      <c r="P144" s="126"/>
      <c r="Q144" s="134"/>
      <c r="R144" s="112"/>
      <c r="S144" s="60"/>
      <c r="T144" s="60"/>
      <c r="U144" s="60"/>
      <c r="V144" s="112"/>
      <c r="W144" s="112"/>
      <c r="X144" s="60"/>
      <c r="Y144" s="60"/>
      <c r="Z144" s="60"/>
      <c r="AA144" s="60"/>
      <c r="AB144" s="60"/>
      <c r="AC144" s="60"/>
      <c r="AD144" s="60"/>
      <c r="AE144" s="50"/>
      <c r="AF144" s="50"/>
      <c r="AG144" s="50"/>
      <c r="AH144" s="103" t="str">
        <f t="shared" si="22"/>
        <v xml:space="preserve">  </v>
      </c>
      <c r="AI144" s="97"/>
      <c r="AJ144" s="103" t="str">
        <f t="shared" si="23"/>
        <v/>
      </c>
      <c r="AK144" s="50"/>
      <c r="AL144" s="51"/>
      <c r="AM144" s="103" t="str">
        <f t="shared" si="24"/>
        <v/>
      </c>
      <c r="AN144" s="52" t="str">
        <f>_xlfn.IFNA(VLOOKUP($AF144,Tipologia!$B$3:$H$17,2,FALSE),"")</f>
        <v/>
      </c>
      <c r="AO144" s="52" t="str">
        <f t="shared" si="25"/>
        <v/>
      </c>
      <c r="AP144" s="52" t="str">
        <f>_xlfn.IFNA(VLOOKUP(AG144,Tipologia!$A$20:$C$24,3,0),"")</f>
        <v/>
      </c>
      <c r="AQ144" s="52" t="str">
        <f t="shared" si="26"/>
        <v/>
      </c>
      <c r="AR144" s="52" t="str">
        <f>_xlfn.IFNA(VLOOKUP($AK144,Tipologia!$A$36:$B$40,2,FALSE),"")</f>
        <v/>
      </c>
      <c r="AS144" s="52" t="str">
        <f>_xlfn.IFNA(VLOOKUP(AL144,Tipologia!$A$44:$B$51,2,0),"")</f>
        <v/>
      </c>
      <c r="AT144" s="52" t="str">
        <f t="shared" si="27"/>
        <v xml:space="preserve">  </v>
      </c>
      <c r="AU144" s="52" t="str">
        <f t="shared" si="28"/>
        <v/>
      </c>
      <c r="AV144" s="52" t="str">
        <f t="shared" si="29"/>
        <v/>
      </c>
      <c r="AW144" s="102" t="str">
        <f t="shared" si="30"/>
        <v/>
      </c>
      <c r="AX144" s="53" t="str">
        <f>_xlfn.IFNA(VLOOKUP(AF144,Tipologia!$B$3:$H$17,4,FALSE),"")</f>
        <v/>
      </c>
      <c r="AY144" s="53" t="str">
        <f t="shared" si="31"/>
        <v/>
      </c>
      <c r="AZ144" s="54" t="str">
        <f>_xlfn.IFNA(VLOOKUP(AF144,Tipologia!$B$3:$H$17,3,FALSE),"")</f>
        <v/>
      </c>
      <c r="BA144" s="54" t="str">
        <f>IFERROR(VLOOKUP(AF144,Tipologia!$B$3:$H$17,5,FALSE),"")</f>
        <v/>
      </c>
      <c r="BB144" s="54" t="str">
        <f>IFERROR(VLOOKUP(AF144,Tipologia!$B$3:$H$17,6,0),"")</f>
        <v/>
      </c>
      <c r="BC144" s="60"/>
      <c r="BD144" s="112"/>
      <c r="BE144" s="60"/>
      <c r="BF144" s="55"/>
      <c r="BG144" s="55"/>
      <c r="BH144" s="131"/>
    </row>
    <row r="145" spans="1:60" ht="90" customHeight="1" x14ac:dyDescent="0.3">
      <c r="A145" s="53" t="str">
        <f t="shared" si="32"/>
        <v/>
      </c>
      <c r="B145" s="50"/>
      <c r="C145" s="50"/>
      <c r="D145" s="50"/>
      <c r="E145" s="50"/>
      <c r="F145" s="50"/>
      <c r="G145" s="60"/>
      <c r="H145" s="111"/>
      <c r="I145" s="111"/>
      <c r="J145" s="60"/>
      <c r="K145" s="60"/>
      <c r="L145" s="60"/>
      <c r="M145" s="60"/>
      <c r="N145" s="60"/>
      <c r="O145" s="60"/>
      <c r="P145" s="126"/>
      <c r="Q145" s="134"/>
      <c r="R145" s="112"/>
      <c r="S145" s="60"/>
      <c r="T145" s="60"/>
      <c r="U145" s="60"/>
      <c r="V145" s="112"/>
      <c r="W145" s="112"/>
      <c r="X145" s="60"/>
      <c r="Y145" s="60"/>
      <c r="Z145" s="60"/>
      <c r="AA145" s="60"/>
      <c r="AB145" s="60"/>
      <c r="AC145" s="60"/>
      <c r="AD145" s="60"/>
      <c r="AE145" s="50"/>
      <c r="AF145" s="50"/>
      <c r="AG145" s="50"/>
      <c r="AH145" s="103" t="str">
        <f t="shared" si="22"/>
        <v xml:space="preserve">  </v>
      </c>
      <c r="AI145" s="97"/>
      <c r="AJ145" s="103" t="str">
        <f t="shared" si="23"/>
        <v/>
      </c>
      <c r="AK145" s="50"/>
      <c r="AL145" s="51"/>
      <c r="AM145" s="103" t="str">
        <f t="shared" si="24"/>
        <v/>
      </c>
      <c r="AN145" s="52" t="str">
        <f>_xlfn.IFNA(VLOOKUP($AF145,Tipologia!$B$3:$H$17,2,FALSE),"")</f>
        <v/>
      </c>
      <c r="AO145" s="52" t="str">
        <f t="shared" si="25"/>
        <v/>
      </c>
      <c r="AP145" s="52" t="str">
        <f>_xlfn.IFNA(VLOOKUP(AG145,Tipologia!$A$20:$C$24,3,0),"")</f>
        <v/>
      </c>
      <c r="AQ145" s="52" t="str">
        <f t="shared" si="26"/>
        <v/>
      </c>
      <c r="AR145" s="52" t="str">
        <f>_xlfn.IFNA(VLOOKUP($AK145,Tipologia!$A$36:$B$40,2,FALSE),"")</f>
        <v/>
      </c>
      <c r="AS145" s="52" t="str">
        <f>_xlfn.IFNA(VLOOKUP(AL145,Tipologia!$A$44:$B$51,2,0),"")</f>
        <v/>
      </c>
      <c r="AT145" s="52" t="str">
        <f t="shared" si="27"/>
        <v xml:space="preserve">  </v>
      </c>
      <c r="AU145" s="52" t="str">
        <f t="shared" si="28"/>
        <v/>
      </c>
      <c r="AV145" s="52" t="str">
        <f t="shared" si="29"/>
        <v/>
      </c>
      <c r="AW145" s="102" t="str">
        <f t="shared" si="30"/>
        <v/>
      </c>
      <c r="AX145" s="53" t="str">
        <f>_xlfn.IFNA(VLOOKUP(AF145,Tipologia!$B$3:$H$17,4,FALSE),"")</f>
        <v/>
      </c>
      <c r="AY145" s="53" t="str">
        <f t="shared" si="31"/>
        <v/>
      </c>
      <c r="AZ145" s="54" t="str">
        <f>_xlfn.IFNA(VLOOKUP(AF145,Tipologia!$B$3:$H$17,3,FALSE),"")</f>
        <v/>
      </c>
      <c r="BA145" s="54" t="str">
        <f>IFERROR(VLOOKUP(AF145,Tipologia!$B$3:$H$17,5,FALSE),"")</f>
        <v/>
      </c>
      <c r="BB145" s="54" t="str">
        <f>IFERROR(VLOOKUP(AF145,Tipologia!$B$3:$H$17,6,0),"")</f>
        <v/>
      </c>
      <c r="BC145" s="60"/>
      <c r="BD145" s="112"/>
      <c r="BE145" s="60"/>
      <c r="BF145" s="55"/>
      <c r="BG145" s="55"/>
      <c r="BH145" s="131"/>
    </row>
    <row r="146" spans="1:60" ht="90" customHeight="1" x14ac:dyDescent="0.3">
      <c r="A146" s="53" t="str">
        <f t="shared" si="32"/>
        <v/>
      </c>
      <c r="B146" s="50"/>
      <c r="C146" s="50"/>
      <c r="D146" s="50"/>
      <c r="E146" s="50"/>
      <c r="F146" s="50"/>
      <c r="G146" s="60"/>
      <c r="H146" s="111"/>
      <c r="I146" s="111"/>
      <c r="J146" s="60"/>
      <c r="K146" s="60"/>
      <c r="L146" s="60"/>
      <c r="M146" s="60"/>
      <c r="N146" s="60"/>
      <c r="O146" s="60"/>
      <c r="P146" s="126"/>
      <c r="Q146" s="134"/>
      <c r="R146" s="112"/>
      <c r="S146" s="60"/>
      <c r="T146" s="60"/>
      <c r="U146" s="60"/>
      <c r="V146" s="112"/>
      <c r="W146" s="112"/>
      <c r="X146" s="60"/>
      <c r="Y146" s="60"/>
      <c r="Z146" s="60"/>
      <c r="AA146" s="60"/>
      <c r="AB146" s="60"/>
      <c r="AC146" s="60"/>
      <c r="AD146" s="60"/>
      <c r="AE146" s="50"/>
      <c r="AF146" s="50"/>
      <c r="AG146" s="50"/>
      <c r="AH146" s="103" t="str">
        <f t="shared" si="22"/>
        <v xml:space="preserve">  </v>
      </c>
      <c r="AI146" s="97"/>
      <c r="AJ146" s="103" t="str">
        <f t="shared" si="23"/>
        <v/>
      </c>
      <c r="AK146" s="50"/>
      <c r="AL146" s="51"/>
      <c r="AM146" s="103" t="str">
        <f t="shared" si="24"/>
        <v/>
      </c>
      <c r="AN146" s="52" t="str">
        <f>_xlfn.IFNA(VLOOKUP($AF146,Tipologia!$B$3:$H$17,2,FALSE),"")</f>
        <v/>
      </c>
      <c r="AO146" s="52" t="str">
        <f t="shared" si="25"/>
        <v/>
      </c>
      <c r="AP146" s="52" t="str">
        <f>_xlfn.IFNA(VLOOKUP(AG146,Tipologia!$A$20:$C$24,3,0),"")</f>
        <v/>
      </c>
      <c r="AQ146" s="52" t="str">
        <f t="shared" si="26"/>
        <v/>
      </c>
      <c r="AR146" s="52" t="str">
        <f>_xlfn.IFNA(VLOOKUP($AK146,Tipologia!$A$36:$B$40,2,FALSE),"")</f>
        <v/>
      </c>
      <c r="AS146" s="52" t="str">
        <f>_xlfn.IFNA(VLOOKUP(AL146,Tipologia!$A$44:$B$51,2,0),"")</f>
        <v/>
      </c>
      <c r="AT146" s="52" t="str">
        <f t="shared" si="27"/>
        <v xml:space="preserve">  </v>
      </c>
      <c r="AU146" s="52" t="str">
        <f t="shared" si="28"/>
        <v/>
      </c>
      <c r="AV146" s="52" t="str">
        <f t="shared" si="29"/>
        <v/>
      </c>
      <c r="AW146" s="102" t="str">
        <f t="shared" si="30"/>
        <v/>
      </c>
      <c r="AX146" s="53" t="str">
        <f>_xlfn.IFNA(VLOOKUP(AF146,Tipologia!$B$3:$H$17,4,FALSE),"")</f>
        <v/>
      </c>
      <c r="AY146" s="53" t="str">
        <f t="shared" si="31"/>
        <v/>
      </c>
      <c r="AZ146" s="54" t="str">
        <f>_xlfn.IFNA(VLOOKUP(AF146,Tipologia!$B$3:$H$17,3,FALSE),"")</f>
        <v/>
      </c>
      <c r="BA146" s="54" t="str">
        <f>IFERROR(VLOOKUP(AF146,Tipologia!$B$3:$H$17,5,FALSE),"")</f>
        <v/>
      </c>
      <c r="BB146" s="54" t="str">
        <f>IFERROR(VLOOKUP(AF146,Tipologia!$B$3:$H$17,6,0),"")</f>
        <v/>
      </c>
      <c r="BC146" s="60"/>
      <c r="BD146" s="112"/>
      <c r="BE146" s="60"/>
      <c r="BF146" s="55"/>
      <c r="BG146" s="55"/>
      <c r="BH146" s="131"/>
    </row>
    <row r="147" spans="1:60" ht="90" customHeight="1" x14ac:dyDescent="0.3">
      <c r="A147" s="53" t="str">
        <f t="shared" si="32"/>
        <v/>
      </c>
      <c r="B147" s="50"/>
      <c r="C147" s="50"/>
      <c r="D147" s="50"/>
      <c r="E147" s="50"/>
      <c r="F147" s="50"/>
      <c r="G147" s="60"/>
      <c r="H147" s="111"/>
      <c r="I147" s="111"/>
      <c r="J147" s="60"/>
      <c r="K147" s="60"/>
      <c r="L147" s="60"/>
      <c r="M147" s="60"/>
      <c r="N147" s="60"/>
      <c r="O147" s="60"/>
      <c r="P147" s="126"/>
      <c r="Q147" s="134"/>
      <c r="R147" s="112"/>
      <c r="S147" s="60"/>
      <c r="T147" s="60"/>
      <c r="U147" s="60"/>
      <c r="V147" s="112"/>
      <c r="W147" s="112"/>
      <c r="X147" s="60"/>
      <c r="Y147" s="60"/>
      <c r="Z147" s="60"/>
      <c r="AA147" s="60"/>
      <c r="AB147" s="60"/>
      <c r="AC147" s="60"/>
      <c r="AD147" s="60"/>
      <c r="AE147" s="50"/>
      <c r="AF147" s="50"/>
      <c r="AG147" s="50"/>
      <c r="AH147" s="103" t="str">
        <f t="shared" si="22"/>
        <v xml:space="preserve">  </v>
      </c>
      <c r="AI147" s="97"/>
      <c r="AJ147" s="103" t="str">
        <f t="shared" si="23"/>
        <v/>
      </c>
      <c r="AK147" s="50"/>
      <c r="AL147" s="51"/>
      <c r="AM147" s="103" t="str">
        <f t="shared" si="24"/>
        <v/>
      </c>
      <c r="AN147" s="52" t="str">
        <f>_xlfn.IFNA(VLOOKUP($AF147,Tipologia!$B$3:$H$17,2,FALSE),"")</f>
        <v/>
      </c>
      <c r="AO147" s="52" t="str">
        <f t="shared" si="25"/>
        <v/>
      </c>
      <c r="AP147" s="52" t="str">
        <f>_xlfn.IFNA(VLOOKUP(AG147,Tipologia!$A$20:$C$24,3,0),"")</f>
        <v/>
      </c>
      <c r="AQ147" s="52" t="str">
        <f t="shared" si="26"/>
        <v/>
      </c>
      <c r="AR147" s="52" t="str">
        <f>_xlfn.IFNA(VLOOKUP($AK147,Tipologia!$A$36:$B$40,2,FALSE),"")</f>
        <v/>
      </c>
      <c r="AS147" s="52" t="str">
        <f>_xlfn.IFNA(VLOOKUP(AL147,Tipologia!$A$44:$B$51,2,0),"")</f>
        <v/>
      </c>
      <c r="AT147" s="52" t="str">
        <f t="shared" si="27"/>
        <v xml:space="preserve">  </v>
      </c>
      <c r="AU147" s="52" t="str">
        <f t="shared" si="28"/>
        <v/>
      </c>
      <c r="AV147" s="52" t="str">
        <f t="shared" si="29"/>
        <v/>
      </c>
      <c r="AW147" s="102" t="str">
        <f t="shared" si="30"/>
        <v/>
      </c>
      <c r="AX147" s="53" t="str">
        <f>_xlfn.IFNA(VLOOKUP(AF147,Tipologia!$B$3:$H$17,4,FALSE),"")</f>
        <v/>
      </c>
      <c r="AY147" s="53" t="str">
        <f t="shared" si="31"/>
        <v/>
      </c>
      <c r="AZ147" s="54" t="str">
        <f>_xlfn.IFNA(VLOOKUP(AF147,Tipologia!$B$3:$H$17,3,FALSE),"")</f>
        <v/>
      </c>
      <c r="BA147" s="54" t="str">
        <f>IFERROR(VLOOKUP(AF147,Tipologia!$B$3:$H$17,5,FALSE),"")</f>
        <v/>
      </c>
      <c r="BB147" s="54" t="str">
        <f>IFERROR(VLOOKUP(AF147,Tipologia!$B$3:$H$17,6,0),"")</f>
        <v/>
      </c>
      <c r="BC147" s="60"/>
      <c r="BD147" s="112"/>
      <c r="BE147" s="60"/>
      <c r="BF147" s="55"/>
      <c r="BG147" s="55"/>
      <c r="BH147" s="131"/>
    </row>
    <row r="148" spans="1:60" ht="90" customHeight="1" x14ac:dyDescent="0.3">
      <c r="A148" s="53" t="str">
        <f t="shared" si="32"/>
        <v/>
      </c>
      <c r="B148" s="50"/>
      <c r="C148" s="50"/>
      <c r="D148" s="50"/>
      <c r="E148" s="50"/>
      <c r="F148" s="50"/>
      <c r="G148" s="60"/>
      <c r="H148" s="111"/>
      <c r="I148" s="111"/>
      <c r="J148" s="60"/>
      <c r="K148" s="60"/>
      <c r="L148" s="60"/>
      <c r="M148" s="60"/>
      <c r="N148" s="60"/>
      <c r="O148" s="60"/>
      <c r="P148" s="126"/>
      <c r="Q148" s="134"/>
      <c r="R148" s="112"/>
      <c r="S148" s="60"/>
      <c r="T148" s="60"/>
      <c r="U148" s="60"/>
      <c r="V148" s="112"/>
      <c r="W148" s="112"/>
      <c r="X148" s="60"/>
      <c r="Y148" s="60"/>
      <c r="Z148" s="60"/>
      <c r="AA148" s="60"/>
      <c r="AB148" s="60"/>
      <c r="AC148" s="60"/>
      <c r="AD148" s="60"/>
      <c r="AE148" s="50"/>
      <c r="AF148" s="50"/>
      <c r="AG148" s="50"/>
      <c r="AH148" s="103" t="str">
        <f t="shared" si="22"/>
        <v xml:space="preserve">  </v>
      </c>
      <c r="AI148" s="97"/>
      <c r="AJ148" s="103" t="str">
        <f t="shared" si="23"/>
        <v/>
      </c>
      <c r="AK148" s="50"/>
      <c r="AL148" s="51"/>
      <c r="AM148" s="103" t="str">
        <f t="shared" si="24"/>
        <v/>
      </c>
      <c r="AN148" s="52" t="str">
        <f>_xlfn.IFNA(VLOOKUP($AF148,Tipologia!$B$3:$H$17,2,FALSE),"")</f>
        <v/>
      </c>
      <c r="AO148" s="52" t="str">
        <f t="shared" si="25"/>
        <v/>
      </c>
      <c r="AP148" s="52" t="str">
        <f>_xlfn.IFNA(VLOOKUP(AG148,Tipologia!$A$20:$C$24,3,0),"")</f>
        <v/>
      </c>
      <c r="AQ148" s="52" t="str">
        <f t="shared" si="26"/>
        <v/>
      </c>
      <c r="AR148" s="52" t="str">
        <f>_xlfn.IFNA(VLOOKUP($AK148,Tipologia!$A$36:$B$40,2,FALSE),"")</f>
        <v/>
      </c>
      <c r="AS148" s="52" t="str">
        <f>_xlfn.IFNA(VLOOKUP(AL148,Tipologia!$A$44:$B$51,2,0),"")</f>
        <v/>
      </c>
      <c r="AT148" s="52" t="str">
        <f t="shared" si="27"/>
        <v xml:space="preserve">  </v>
      </c>
      <c r="AU148" s="52" t="str">
        <f t="shared" si="28"/>
        <v/>
      </c>
      <c r="AV148" s="52" t="str">
        <f t="shared" si="29"/>
        <v/>
      </c>
      <c r="AW148" s="102" t="str">
        <f t="shared" si="30"/>
        <v/>
      </c>
      <c r="AX148" s="53" t="str">
        <f>_xlfn.IFNA(VLOOKUP(AF148,Tipologia!$B$3:$H$17,4,FALSE),"")</f>
        <v/>
      </c>
      <c r="AY148" s="53" t="str">
        <f t="shared" si="31"/>
        <v/>
      </c>
      <c r="AZ148" s="54" t="str">
        <f>_xlfn.IFNA(VLOOKUP(AF148,Tipologia!$B$3:$H$17,3,FALSE),"")</f>
        <v/>
      </c>
      <c r="BA148" s="54" t="str">
        <f>IFERROR(VLOOKUP(AF148,Tipologia!$B$3:$H$17,5,FALSE),"")</f>
        <v/>
      </c>
      <c r="BB148" s="54" t="str">
        <f>IFERROR(VLOOKUP(AF148,Tipologia!$B$3:$H$17,6,0),"")</f>
        <v/>
      </c>
      <c r="BC148" s="60"/>
      <c r="BD148" s="112"/>
      <c r="BE148" s="60"/>
      <c r="BF148" s="55"/>
      <c r="BG148" s="55"/>
      <c r="BH148" s="131"/>
    </row>
    <row r="149" spans="1:60" ht="90" customHeight="1" x14ac:dyDescent="0.3">
      <c r="A149" s="53" t="str">
        <f t="shared" si="32"/>
        <v/>
      </c>
      <c r="B149" s="50"/>
      <c r="C149" s="50"/>
      <c r="D149" s="50"/>
      <c r="E149" s="50"/>
      <c r="F149" s="50"/>
      <c r="G149" s="60"/>
      <c r="H149" s="111"/>
      <c r="I149" s="111"/>
      <c r="J149" s="60"/>
      <c r="K149" s="60"/>
      <c r="L149" s="60"/>
      <c r="M149" s="60"/>
      <c r="N149" s="60"/>
      <c r="O149" s="60"/>
      <c r="P149" s="126"/>
      <c r="Q149" s="134"/>
      <c r="R149" s="112"/>
      <c r="S149" s="60"/>
      <c r="T149" s="60"/>
      <c r="U149" s="60"/>
      <c r="V149" s="112"/>
      <c r="W149" s="112"/>
      <c r="X149" s="60"/>
      <c r="Y149" s="60"/>
      <c r="Z149" s="60"/>
      <c r="AA149" s="60"/>
      <c r="AB149" s="60"/>
      <c r="AC149" s="60"/>
      <c r="AD149" s="60"/>
      <c r="AE149" s="50"/>
      <c r="AF149" s="50"/>
      <c r="AG149" s="50"/>
      <c r="AH149" s="103" t="str">
        <f t="shared" si="22"/>
        <v xml:space="preserve">  </v>
      </c>
      <c r="AI149" s="97"/>
      <c r="AJ149" s="103" t="str">
        <f t="shared" si="23"/>
        <v/>
      </c>
      <c r="AK149" s="50"/>
      <c r="AL149" s="51"/>
      <c r="AM149" s="103" t="str">
        <f t="shared" si="24"/>
        <v/>
      </c>
      <c r="AN149" s="52" t="str">
        <f>_xlfn.IFNA(VLOOKUP($AF149,Tipologia!$B$3:$H$17,2,FALSE),"")</f>
        <v/>
      </c>
      <c r="AO149" s="52" t="str">
        <f t="shared" si="25"/>
        <v/>
      </c>
      <c r="AP149" s="52" t="str">
        <f>_xlfn.IFNA(VLOOKUP(AG149,Tipologia!$A$20:$C$24,3,0),"")</f>
        <v/>
      </c>
      <c r="AQ149" s="52" t="str">
        <f t="shared" si="26"/>
        <v/>
      </c>
      <c r="AR149" s="52" t="str">
        <f>_xlfn.IFNA(VLOOKUP($AK149,Tipologia!$A$36:$B$40,2,FALSE),"")</f>
        <v/>
      </c>
      <c r="AS149" s="52" t="str">
        <f>_xlfn.IFNA(VLOOKUP(AL149,Tipologia!$A$44:$B$51,2,0),"")</f>
        <v/>
      </c>
      <c r="AT149" s="52" t="str">
        <f t="shared" si="27"/>
        <v xml:space="preserve">  </v>
      </c>
      <c r="AU149" s="52" t="str">
        <f t="shared" si="28"/>
        <v/>
      </c>
      <c r="AV149" s="52" t="str">
        <f t="shared" si="29"/>
        <v/>
      </c>
      <c r="AW149" s="102" t="str">
        <f t="shared" si="30"/>
        <v/>
      </c>
      <c r="AX149" s="53" t="str">
        <f>_xlfn.IFNA(VLOOKUP(AF149,Tipologia!$B$3:$H$17,4,FALSE),"")</f>
        <v/>
      </c>
      <c r="AY149" s="53" t="str">
        <f t="shared" si="31"/>
        <v/>
      </c>
      <c r="AZ149" s="54" t="str">
        <f>_xlfn.IFNA(VLOOKUP(AF149,Tipologia!$B$3:$H$17,3,FALSE),"")</f>
        <v/>
      </c>
      <c r="BA149" s="54" t="str">
        <f>IFERROR(VLOOKUP(AF149,Tipologia!$B$3:$H$17,5,FALSE),"")</f>
        <v/>
      </c>
      <c r="BB149" s="54" t="str">
        <f>IFERROR(VLOOKUP(AF149,Tipologia!$B$3:$H$17,6,0),"")</f>
        <v/>
      </c>
      <c r="BC149" s="60"/>
      <c r="BD149" s="112"/>
      <c r="BE149" s="60"/>
      <c r="BF149" s="55"/>
      <c r="BG149" s="55"/>
      <c r="BH149" s="131"/>
    </row>
    <row r="150" spans="1:60" ht="90" customHeight="1" x14ac:dyDescent="0.3">
      <c r="A150" s="53" t="str">
        <f t="shared" si="32"/>
        <v/>
      </c>
      <c r="B150" s="50"/>
      <c r="C150" s="50"/>
      <c r="D150" s="50"/>
      <c r="E150" s="50"/>
      <c r="F150" s="50"/>
      <c r="G150" s="60"/>
      <c r="H150" s="111"/>
      <c r="I150" s="111"/>
      <c r="J150" s="60"/>
      <c r="K150" s="60"/>
      <c r="L150" s="60"/>
      <c r="M150" s="60"/>
      <c r="N150" s="60"/>
      <c r="O150" s="60"/>
      <c r="P150" s="126"/>
      <c r="Q150" s="134"/>
      <c r="R150" s="112"/>
      <c r="S150" s="60"/>
      <c r="T150" s="60"/>
      <c r="U150" s="60"/>
      <c r="V150" s="112"/>
      <c r="W150" s="112"/>
      <c r="X150" s="60"/>
      <c r="Y150" s="60"/>
      <c r="Z150" s="60"/>
      <c r="AA150" s="60"/>
      <c r="AB150" s="60"/>
      <c r="AC150" s="60"/>
      <c r="AD150" s="60"/>
      <c r="AE150" s="50"/>
      <c r="AF150" s="50"/>
      <c r="AG150" s="50"/>
      <c r="AH150" s="103" t="str">
        <f t="shared" si="22"/>
        <v xml:space="preserve">  </v>
      </c>
      <c r="AI150" s="97"/>
      <c r="AJ150" s="103" t="str">
        <f t="shared" si="23"/>
        <v/>
      </c>
      <c r="AK150" s="50"/>
      <c r="AL150" s="51"/>
      <c r="AM150" s="103" t="str">
        <f t="shared" si="24"/>
        <v/>
      </c>
      <c r="AN150" s="52" t="str">
        <f>_xlfn.IFNA(VLOOKUP($AF150,Tipologia!$B$3:$H$17,2,FALSE),"")</f>
        <v/>
      </c>
      <c r="AO150" s="52" t="str">
        <f t="shared" si="25"/>
        <v/>
      </c>
      <c r="AP150" s="52" t="str">
        <f>_xlfn.IFNA(VLOOKUP(AG150,Tipologia!$A$20:$C$24,3,0),"")</f>
        <v/>
      </c>
      <c r="AQ150" s="52" t="str">
        <f t="shared" si="26"/>
        <v/>
      </c>
      <c r="AR150" s="52" t="str">
        <f>_xlfn.IFNA(VLOOKUP($AK150,Tipologia!$A$36:$B$40,2,FALSE),"")</f>
        <v/>
      </c>
      <c r="AS150" s="52" t="str">
        <f>_xlfn.IFNA(VLOOKUP(AL150,Tipologia!$A$44:$B$51,2,0),"")</f>
        <v/>
      </c>
      <c r="AT150" s="52" t="str">
        <f t="shared" si="27"/>
        <v xml:space="preserve">  </v>
      </c>
      <c r="AU150" s="52" t="str">
        <f t="shared" si="28"/>
        <v/>
      </c>
      <c r="AV150" s="52" t="str">
        <f t="shared" si="29"/>
        <v/>
      </c>
      <c r="AW150" s="102" t="str">
        <f t="shared" si="30"/>
        <v/>
      </c>
      <c r="AX150" s="53" t="str">
        <f>_xlfn.IFNA(VLOOKUP(AF150,Tipologia!$B$3:$H$17,4,FALSE),"")</f>
        <v/>
      </c>
      <c r="AY150" s="53" t="str">
        <f t="shared" si="31"/>
        <v/>
      </c>
      <c r="AZ150" s="54" t="str">
        <f>_xlfn.IFNA(VLOOKUP(AF150,Tipologia!$B$3:$H$17,3,FALSE),"")</f>
        <v/>
      </c>
      <c r="BA150" s="54" t="str">
        <f>IFERROR(VLOOKUP(AF150,Tipologia!$B$3:$H$17,5,FALSE),"")</f>
        <v/>
      </c>
      <c r="BB150" s="54" t="str">
        <f>IFERROR(VLOOKUP(AF150,Tipologia!$B$3:$H$17,6,0),"")</f>
        <v/>
      </c>
      <c r="BC150" s="60"/>
      <c r="BD150" s="112"/>
      <c r="BE150" s="60"/>
      <c r="BF150" s="55"/>
      <c r="BG150" s="55"/>
      <c r="BH150" s="131"/>
    </row>
    <row r="151" spans="1:60" ht="90" customHeight="1" x14ac:dyDescent="0.3">
      <c r="A151" s="53" t="str">
        <f t="shared" si="32"/>
        <v/>
      </c>
      <c r="B151" s="50"/>
      <c r="C151" s="50"/>
      <c r="D151" s="50"/>
      <c r="E151" s="50"/>
      <c r="F151" s="50"/>
      <c r="G151" s="60"/>
      <c r="H151" s="111"/>
      <c r="I151" s="111"/>
      <c r="J151" s="60"/>
      <c r="K151" s="60"/>
      <c r="L151" s="60"/>
      <c r="M151" s="60"/>
      <c r="N151" s="60"/>
      <c r="O151" s="60"/>
      <c r="P151" s="126"/>
      <c r="Q151" s="134"/>
      <c r="R151" s="112"/>
      <c r="S151" s="60"/>
      <c r="T151" s="60"/>
      <c r="U151" s="60"/>
      <c r="V151" s="112"/>
      <c r="W151" s="112"/>
      <c r="X151" s="60"/>
      <c r="Y151" s="60"/>
      <c r="Z151" s="60"/>
      <c r="AA151" s="60"/>
      <c r="AB151" s="60"/>
      <c r="AC151" s="60"/>
      <c r="AD151" s="60"/>
      <c r="AE151" s="50"/>
      <c r="AF151" s="50"/>
      <c r="AG151" s="50"/>
      <c r="AH151" s="103" t="str">
        <f t="shared" si="22"/>
        <v xml:space="preserve">  </v>
      </c>
      <c r="AI151" s="97"/>
      <c r="AJ151" s="103" t="str">
        <f t="shared" si="23"/>
        <v/>
      </c>
      <c r="AK151" s="50"/>
      <c r="AL151" s="51"/>
      <c r="AM151" s="103" t="str">
        <f t="shared" si="24"/>
        <v/>
      </c>
      <c r="AN151" s="52" t="str">
        <f>_xlfn.IFNA(VLOOKUP($AF151,Tipologia!$B$3:$H$17,2,FALSE),"")</f>
        <v/>
      </c>
      <c r="AO151" s="52" t="str">
        <f t="shared" si="25"/>
        <v/>
      </c>
      <c r="AP151" s="52" t="str">
        <f>_xlfn.IFNA(VLOOKUP(AG151,Tipologia!$A$20:$C$24,3,0),"")</f>
        <v/>
      </c>
      <c r="AQ151" s="52" t="str">
        <f t="shared" si="26"/>
        <v/>
      </c>
      <c r="AR151" s="52" t="str">
        <f>_xlfn.IFNA(VLOOKUP($AK151,Tipologia!$A$36:$B$40,2,FALSE),"")</f>
        <v/>
      </c>
      <c r="AS151" s="52" t="str">
        <f>_xlfn.IFNA(VLOOKUP(AL151,Tipologia!$A$44:$B$51,2,0),"")</f>
        <v/>
      </c>
      <c r="AT151" s="52" t="str">
        <f t="shared" si="27"/>
        <v xml:space="preserve">  </v>
      </c>
      <c r="AU151" s="52" t="str">
        <f t="shared" si="28"/>
        <v/>
      </c>
      <c r="AV151" s="52" t="str">
        <f t="shared" si="29"/>
        <v/>
      </c>
      <c r="AW151" s="102" t="str">
        <f t="shared" si="30"/>
        <v/>
      </c>
      <c r="AX151" s="53" t="str">
        <f>_xlfn.IFNA(VLOOKUP(AF151,Tipologia!$B$3:$H$17,4,FALSE),"")</f>
        <v/>
      </c>
      <c r="AY151" s="53" t="str">
        <f t="shared" si="31"/>
        <v/>
      </c>
      <c r="AZ151" s="54" t="str">
        <f>_xlfn.IFNA(VLOOKUP(AF151,Tipologia!$B$3:$H$17,3,FALSE),"")</f>
        <v/>
      </c>
      <c r="BA151" s="54" t="str">
        <f>IFERROR(VLOOKUP(AF151,Tipologia!$B$3:$H$17,5,FALSE),"")</f>
        <v/>
      </c>
      <c r="BB151" s="54" t="str">
        <f>IFERROR(VLOOKUP(AF151,Tipologia!$B$3:$H$17,6,0),"")</f>
        <v/>
      </c>
      <c r="BC151" s="60"/>
      <c r="BD151" s="112"/>
      <c r="BE151" s="60"/>
      <c r="BF151" s="55"/>
      <c r="BG151" s="55"/>
      <c r="BH151" s="131"/>
    </row>
    <row r="152" spans="1:60" ht="90" customHeight="1" x14ac:dyDescent="0.3">
      <c r="A152" s="53" t="str">
        <f t="shared" si="32"/>
        <v/>
      </c>
      <c r="B152" s="50"/>
      <c r="C152" s="50"/>
      <c r="D152" s="50"/>
      <c r="E152" s="50"/>
      <c r="F152" s="50"/>
      <c r="G152" s="60"/>
      <c r="H152" s="111"/>
      <c r="I152" s="111"/>
      <c r="J152" s="60"/>
      <c r="K152" s="60"/>
      <c r="L152" s="60"/>
      <c r="M152" s="60"/>
      <c r="N152" s="60"/>
      <c r="O152" s="60"/>
      <c r="P152" s="126"/>
      <c r="Q152" s="134"/>
      <c r="R152" s="112"/>
      <c r="S152" s="60"/>
      <c r="T152" s="60"/>
      <c r="U152" s="60"/>
      <c r="V152" s="112"/>
      <c r="W152" s="112"/>
      <c r="X152" s="60"/>
      <c r="Y152" s="60"/>
      <c r="Z152" s="60"/>
      <c r="AA152" s="60"/>
      <c r="AB152" s="60"/>
      <c r="AC152" s="60"/>
      <c r="AD152" s="60"/>
      <c r="AE152" s="50"/>
      <c r="AF152" s="50"/>
      <c r="AG152" s="50"/>
      <c r="AH152" s="103" t="str">
        <f t="shared" si="22"/>
        <v xml:space="preserve">  </v>
      </c>
      <c r="AI152" s="97"/>
      <c r="AJ152" s="103" t="str">
        <f t="shared" si="23"/>
        <v/>
      </c>
      <c r="AK152" s="50"/>
      <c r="AL152" s="51"/>
      <c r="AM152" s="103" t="str">
        <f t="shared" si="24"/>
        <v/>
      </c>
      <c r="AN152" s="52" t="str">
        <f>_xlfn.IFNA(VLOOKUP($AF152,Tipologia!$B$3:$H$17,2,FALSE),"")</f>
        <v/>
      </c>
      <c r="AO152" s="52" t="str">
        <f t="shared" si="25"/>
        <v/>
      </c>
      <c r="AP152" s="52" t="str">
        <f>_xlfn.IFNA(VLOOKUP(AG152,Tipologia!$A$20:$C$24,3,0),"")</f>
        <v/>
      </c>
      <c r="AQ152" s="52" t="str">
        <f t="shared" si="26"/>
        <v/>
      </c>
      <c r="AR152" s="52" t="str">
        <f>_xlfn.IFNA(VLOOKUP($AK152,Tipologia!$A$36:$B$40,2,FALSE),"")</f>
        <v/>
      </c>
      <c r="AS152" s="52" t="str">
        <f>_xlfn.IFNA(VLOOKUP(AL152,Tipologia!$A$44:$B$51,2,0),"")</f>
        <v/>
      </c>
      <c r="AT152" s="52" t="str">
        <f t="shared" si="27"/>
        <v xml:space="preserve">  </v>
      </c>
      <c r="AU152" s="52" t="str">
        <f t="shared" si="28"/>
        <v/>
      </c>
      <c r="AV152" s="52" t="str">
        <f t="shared" si="29"/>
        <v/>
      </c>
      <c r="AW152" s="102" t="str">
        <f t="shared" si="30"/>
        <v/>
      </c>
      <c r="AX152" s="53" t="str">
        <f>_xlfn.IFNA(VLOOKUP(AF152,Tipologia!$B$3:$H$17,4,FALSE),"")</f>
        <v/>
      </c>
      <c r="AY152" s="53" t="str">
        <f t="shared" si="31"/>
        <v/>
      </c>
      <c r="AZ152" s="54" t="str">
        <f>_xlfn.IFNA(VLOOKUP(AF152,Tipologia!$B$3:$H$17,3,FALSE),"")</f>
        <v/>
      </c>
      <c r="BA152" s="54" t="str">
        <f>IFERROR(VLOOKUP(AF152,Tipologia!$B$3:$H$17,5,FALSE),"")</f>
        <v/>
      </c>
      <c r="BB152" s="54" t="str">
        <f>IFERROR(VLOOKUP(AF152,Tipologia!$B$3:$H$17,6,0),"")</f>
        <v/>
      </c>
      <c r="BC152" s="60"/>
      <c r="BD152" s="112"/>
      <c r="BE152" s="60"/>
      <c r="BF152" s="55"/>
      <c r="BG152" s="55"/>
      <c r="BH152" s="131"/>
    </row>
    <row r="153" spans="1:60" ht="90" customHeight="1" x14ac:dyDescent="0.3">
      <c r="A153" s="53" t="str">
        <f t="shared" si="32"/>
        <v/>
      </c>
      <c r="B153" s="50"/>
      <c r="C153" s="50"/>
      <c r="D153" s="50"/>
      <c r="E153" s="50"/>
      <c r="F153" s="50"/>
      <c r="G153" s="60"/>
      <c r="H153" s="111"/>
      <c r="I153" s="111"/>
      <c r="J153" s="60"/>
      <c r="K153" s="60"/>
      <c r="L153" s="60"/>
      <c r="M153" s="60"/>
      <c r="N153" s="60"/>
      <c r="O153" s="60"/>
      <c r="P153" s="126"/>
      <c r="Q153" s="134"/>
      <c r="R153" s="112"/>
      <c r="S153" s="60"/>
      <c r="T153" s="60"/>
      <c r="U153" s="60"/>
      <c r="V153" s="112"/>
      <c r="W153" s="112"/>
      <c r="X153" s="60"/>
      <c r="Y153" s="60"/>
      <c r="Z153" s="60"/>
      <c r="AA153" s="60"/>
      <c r="AB153" s="60"/>
      <c r="AC153" s="60"/>
      <c r="AD153" s="60"/>
      <c r="AE153" s="50"/>
      <c r="AF153" s="50"/>
      <c r="AG153" s="50"/>
      <c r="AH153" s="103" t="str">
        <f t="shared" si="22"/>
        <v xml:space="preserve">  </v>
      </c>
      <c r="AI153" s="97"/>
      <c r="AJ153" s="103" t="str">
        <f t="shared" si="23"/>
        <v/>
      </c>
      <c r="AK153" s="50"/>
      <c r="AL153" s="51"/>
      <c r="AM153" s="103" t="str">
        <f t="shared" si="24"/>
        <v/>
      </c>
      <c r="AN153" s="52" t="str">
        <f>_xlfn.IFNA(VLOOKUP($AF153,Tipologia!$B$3:$H$17,2,FALSE),"")</f>
        <v/>
      </c>
      <c r="AO153" s="52" t="str">
        <f t="shared" si="25"/>
        <v/>
      </c>
      <c r="AP153" s="52" t="str">
        <f>_xlfn.IFNA(VLOOKUP(AG153,Tipologia!$A$20:$C$24,3,0),"")</f>
        <v/>
      </c>
      <c r="AQ153" s="52" t="str">
        <f t="shared" si="26"/>
        <v/>
      </c>
      <c r="AR153" s="52" t="str">
        <f>_xlfn.IFNA(VLOOKUP($AK153,Tipologia!$A$36:$B$40,2,FALSE),"")</f>
        <v/>
      </c>
      <c r="AS153" s="52" t="str">
        <f>_xlfn.IFNA(VLOOKUP(AL153,Tipologia!$A$44:$B$51,2,0),"")</f>
        <v/>
      </c>
      <c r="AT153" s="52" t="str">
        <f t="shared" si="27"/>
        <v xml:space="preserve">  </v>
      </c>
      <c r="AU153" s="52" t="str">
        <f t="shared" si="28"/>
        <v/>
      </c>
      <c r="AV153" s="52" t="str">
        <f t="shared" si="29"/>
        <v/>
      </c>
      <c r="AW153" s="102" t="str">
        <f t="shared" si="30"/>
        <v/>
      </c>
      <c r="AX153" s="53" t="str">
        <f>_xlfn.IFNA(VLOOKUP(AF153,Tipologia!$B$3:$H$17,4,FALSE),"")</f>
        <v/>
      </c>
      <c r="AY153" s="53" t="str">
        <f t="shared" si="31"/>
        <v/>
      </c>
      <c r="AZ153" s="54" t="str">
        <f>_xlfn.IFNA(VLOOKUP(AF153,Tipologia!$B$3:$H$17,3,FALSE),"")</f>
        <v/>
      </c>
      <c r="BA153" s="54" t="str">
        <f>IFERROR(VLOOKUP(AF153,Tipologia!$B$3:$H$17,5,FALSE),"")</f>
        <v/>
      </c>
      <c r="BB153" s="54" t="str">
        <f>IFERROR(VLOOKUP(AF153,Tipologia!$B$3:$H$17,6,0),"")</f>
        <v/>
      </c>
      <c r="BC153" s="60"/>
      <c r="BD153" s="112"/>
      <c r="BE153" s="60"/>
      <c r="BF153" s="55"/>
      <c r="BG153" s="55"/>
      <c r="BH153" s="131"/>
    </row>
    <row r="154" spans="1:60" ht="90" customHeight="1" x14ac:dyDescent="0.3">
      <c r="A154" s="53" t="str">
        <f t="shared" si="32"/>
        <v/>
      </c>
      <c r="B154" s="50"/>
      <c r="C154" s="50"/>
      <c r="D154" s="50"/>
      <c r="E154" s="50"/>
      <c r="F154" s="50"/>
      <c r="G154" s="60"/>
      <c r="H154" s="111"/>
      <c r="I154" s="111"/>
      <c r="J154" s="60"/>
      <c r="K154" s="60"/>
      <c r="L154" s="60"/>
      <c r="M154" s="60"/>
      <c r="N154" s="60"/>
      <c r="O154" s="60"/>
      <c r="P154" s="126"/>
      <c r="Q154" s="134"/>
      <c r="R154" s="112"/>
      <c r="S154" s="60"/>
      <c r="T154" s="60"/>
      <c r="U154" s="60"/>
      <c r="V154" s="112"/>
      <c r="W154" s="112"/>
      <c r="X154" s="60"/>
      <c r="Y154" s="60"/>
      <c r="Z154" s="60"/>
      <c r="AA154" s="60"/>
      <c r="AB154" s="60"/>
      <c r="AC154" s="60"/>
      <c r="AD154" s="60"/>
      <c r="AE154" s="50"/>
      <c r="AF154" s="50"/>
      <c r="AG154" s="50"/>
      <c r="AH154" s="103" t="str">
        <f t="shared" si="22"/>
        <v xml:space="preserve">  </v>
      </c>
      <c r="AI154" s="97"/>
      <c r="AJ154" s="103" t="str">
        <f t="shared" si="23"/>
        <v/>
      </c>
      <c r="AK154" s="50"/>
      <c r="AL154" s="51"/>
      <c r="AM154" s="103" t="str">
        <f t="shared" si="24"/>
        <v/>
      </c>
      <c r="AN154" s="52" t="str">
        <f>_xlfn.IFNA(VLOOKUP($AF154,Tipologia!$B$3:$H$17,2,FALSE),"")</f>
        <v/>
      </c>
      <c r="AO154" s="52" t="str">
        <f t="shared" si="25"/>
        <v/>
      </c>
      <c r="AP154" s="52" t="str">
        <f>_xlfn.IFNA(VLOOKUP(AG154,Tipologia!$A$20:$C$24,3,0),"")</f>
        <v/>
      </c>
      <c r="AQ154" s="52" t="str">
        <f t="shared" si="26"/>
        <v/>
      </c>
      <c r="AR154" s="52" t="str">
        <f>_xlfn.IFNA(VLOOKUP($AK154,Tipologia!$A$36:$B$40,2,FALSE),"")</f>
        <v/>
      </c>
      <c r="AS154" s="52" t="str">
        <f>_xlfn.IFNA(VLOOKUP(AL154,Tipologia!$A$44:$B$51,2,0),"")</f>
        <v/>
      </c>
      <c r="AT154" s="52" t="str">
        <f t="shared" si="27"/>
        <v xml:space="preserve">  </v>
      </c>
      <c r="AU154" s="52" t="str">
        <f t="shared" si="28"/>
        <v/>
      </c>
      <c r="AV154" s="52" t="str">
        <f t="shared" si="29"/>
        <v/>
      </c>
      <c r="AW154" s="102" t="str">
        <f t="shared" si="30"/>
        <v/>
      </c>
      <c r="AX154" s="53" t="str">
        <f>_xlfn.IFNA(VLOOKUP(AF154,Tipologia!$B$3:$H$17,4,FALSE),"")</f>
        <v/>
      </c>
      <c r="AY154" s="53" t="str">
        <f t="shared" si="31"/>
        <v/>
      </c>
      <c r="AZ154" s="54" t="str">
        <f>_xlfn.IFNA(VLOOKUP(AF154,Tipologia!$B$3:$H$17,3,FALSE),"")</f>
        <v/>
      </c>
      <c r="BA154" s="54" t="str">
        <f>IFERROR(VLOOKUP(AF154,Tipologia!$B$3:$H$17,5,FALSE),"")</f>
        <v/>
      </c>
      <c r="BB154" s="54" t="str">
        <f>IFERROR(VLOOKUP(AF154,Tipologia!$B$3:$H$17,6,0),"")</f>
        <v/>
      </c>
      <c r="BC154" s="60"/>
      <c r="BD154" s="112"/>
      <c r="BE154" s="60"/>
      <c r="BF154" s="55"/>
      <c r="BG154" s="55"/>
      <c r="BH154" s="131"/>
    </row>
    <row r="155" spans="1:60" ht="90" customHeight="1" x14ac:dyDescent="0.3">
      <c r="A155" s="53" t="str">
        <f t="shared" si="32"/>
        <v/>
      </c>
      <c r="B155" s="50"/>
      <c r="C155" s="50"/>
      <c r="D155" s="50"/>
      <c r="E155" s="50"/>
      <c r="F155" s="50"/>
      <c r="G155" s="60"/>
      <c r="H155" s="111"/>
      <c r="I155" s="111"/>
      <c r="J155" s="60"/>
      <c r="K155" s="60"/>
      <c r="L155" s="60"/>
      <c r="M155" s="60"/>
      <c r="N155" s="60"/>
      <c r="O155" s="60"/>
      <c r="P155" s="126"/>
      <c r="Q155" s="134"/>
      <c r="R155" s="112"/>
      <c r="S155" s="60"/>
      <c r="T155" s="60"/>
      <c r="U155" s="60"/>
      <c r="V155" s="112"/>
      <c r="W155" s="112"/>
      <c r="X155" s="60"/>
      <c r="Y155" s="60"/>
      <c r="Z155" s="60"/>
      <c r="AA155" s="60"/>
      <c r="AB155" s="60"/>
      <c r="AC155" s="60"/>
      <c r="AD155" s="60"/>
      <c r="AE155" s="50"/>
      <c r="AF155" s="50"/>
      <c r="AG155" s="50"/>
      <c r="AH155" s="103" t="str">
        <f t="shared" si="22"/>
        <v xml:space="preserve">  </v>
      </c>
      <c r="AI155" s="97"/>
      <c r="AJ155" s="103" t="str">
        <f t="shared" si="23"/>
        <v/>
      </c>
      <c r="AK155" s="50"/>
      <c r="AL155" s="51"/>
      <c r="AM155" s="103" t="str">
        <f t="shared" si="24"/>
        <v/>
      </c>
      <c r="AN155" s="52" t="str">
        <f>_xlfn.IFNA(VLOOKUP($AF155,Tipologia!$B$3:$H$17,2,FALSE),"")</f>
        <v/>
      </c>
      <c r="AO155" s="52" t="str">
        <f t="shared" si="25"/>
        <v/>
      </c>
      <c r="AP155" s="52" t="str">
        <f>_xlfn.IFNA(VLOOKUP(AG155,Tipologia!$A$20:$C$24,3,0),"")</f>
        <v/>
      </c>
      <c r="AQ155" s="52" t="str">
        <f t="shared" si="26"/>
        <v/>
      </c>
      <c r="AR155" s="52" t="str">
        <f>_xlfn.IFNA(VLOOKUP($AK155,Tipologia!$A$36:$B$40,2,FALSE),"")</f>
        <v/>
      </c>
      <c r="AS155" s="52" t="str">
        <f>_xlfn.IFNA(VLOOKUP(AL155,Tipologia!$A$44:$B$51,2,0),"")</f>
        <v/>
      </c>
      <c r="AT155" s="52" t="str">
        <f t="shared" si="27"/>
        <v xml:space="preserve">  </v>
      </c>
      <c r="AU155" s="52" t="str">
        <f t="shared" si="28"/>
        <v/>
      </c>
      <c r="AV155" s="52" t="str">
        <f t="shared" si="29"/>
        <v/>
      </c>
      <c r="AW155" s="102" t="str">
        <f t="shared" si="30"/>
        <v/>
      </c>
      <c r="AX155" s="53" t="str">
        <f>_xlfn.IFNA(VLOOKUP(AF155,Tipologia!$B$3:$H$17,4,FALSE),"")</f>
        <v/>
      </c>
      <c r="AY155" s="53" t="str">
        <f t="shared" si="31"/>
        <v/>
      </c>
      <c r="AZ155" s="54" t="str">
        <f>_xlfn.IFNA(VLOOKUP(AF155,Tipologia!$B$3:$H$17,3,FALSE),"")</f>
        <v/>
      </c>
      <c r="BA155" s="54" t="str">
        <f>IFERROR(VLOOKUP(AF155,Tipologia!$B$3:$H$17,5,FALSE),"")</f>
        <v/>
      </c>
      <c r="BB155" s="54" t="str">
        <f>IFERROR(VLOOKUP(AF155,Tipologia!$B$3:$H$17,6,0),"")</f>
        <v/>
      </c>
      <c r="BC155" s="60"/>
      <c r="BD155" s="112"/>
      <c r="BE155" s="60"/>
      <c r="BF155" s="55"/>
      <c r="BG155" s="55"/>
      <c r="BH155" s="131"/>
    </row>
    <row r="156" spans="1:60" ht="90" customHeight="1" x14ac:dyDescent="0.3">
      <c r="A156" s="53" t="str">
        <f t="shared" si="32"/>
        <v/>
      </c>
      <c r="B156" s="50"/>
      <c r="C156" s="50"/>
      <c r="D156" s="50"/>
      <c r="E156" s="50"/>
      <c r="F156" s="50"/>
      <c r="G156" s="60"/>
      <c r="H156" s="111"/>
      <c r="I156" s="111"/>
      <c r="J156" s="60"/>
      <c r="K156" s="60"/>
      <c r="L156" s="60"/>
      <c r="M156" s="60"/>
      <c r="N156" s="60"/>
      <c r="O156" s="60"/>
      <c r="P156" s="126"/>
      <c r="Q156" s="134"/>
      <c r="R156" s="112"/>
      <c r="S156" s="60"/>
      <c r="T156" s="60"/>
      <c r="U156" s="60"/>
      <c r="V156" s="112"/>
      <c r="W156" s="112"/>
      <c r="X156" s="60"/>
      <c r="Y156" s="60"/>
      <c r="Z156" s="60"/>
      <c r="AA156" s="60"/>
      <c r="AB156" s="60"/>
      <c r="AC156" s="60"/>
      <c r="AD156" s="60"/>
      <c r="AE156" s="50"/>
      <c r="AF156" s="50"/>
      <c r="AG156" s="50"/>
      <c r="AH156" s="103" t="str">
        <f t="shared" si="22"/>
        <v xml:space="preserve">  </v>
      </c>
      <c r="AI156" s="97"/>
      <c r="AJ156" s="103" t="str">
        <f t="shared" si="23"/>
        <v/>
      </c>
      <c r="AK156" s="50"/>
      <c r="AL156" s="51"/>
      <c r="AM156" s="103" t="str">
        <f t="shared" si="24"/>
        <v/>
      </c>
      <c r="AN156" s="52" t="str">
        <f>_xlfn.IFNA(VLOOKUP($AF156,Tipologia!$B$3:$H$17,2,FALSE),"")</f>
        <v/>
      </c>
      <c r="AO156" s="52" t="str">
        <f t="shared" si="25"/>
        <v/>
      </c>
      <c r="AP156" s="52" t="str">
        <f>_xlfn.IFNA(VLOOKUP(AG156,Tipologia!$A$20:$C$24,3,0),"")</f>
        <v/>
      </c>
      <c r="AQ156" s="52" t="str">
        <f t="shared" si="26"/>
        <v/>
      </c>
      <c r="AR156" s="52" t="str">
        <f>_xlfn.IFNA(VLOOKUP($AK156,Tipologia!$A$36:$B$40,2,FALSE),"")</f>
        <v/>
      </c>
      <c r="AS156" s="52" t="str">
        <f>_xlfn.IFNA(VLOOKUP(AL156,Tipologia!$A$44:$B$51,2,0),"")</f>
        <v/>
      </c>
      <c r="AT156" s="52" t="str">
        <f t="shared" si="27"/>
        <v xml:space="preserve">  </v>
      </c>
      <c r="AU156" s="52" t="str">
        <f t="shared" si="28"/>
        <v/>
      </c>
      <c r="AV156" s="52" t="str">
        <f t="shared" si="29"/>
        <v/>
      </c>
      <c r="AW156" s="102" t="str">
        <f t="shared" si="30"/>
        <v/>
      </c>
      <c r="AX156" s="53" t="str">
        <f>_xlfn.IFNA(VLOOKUP(AF156,Tipologia!$B$3:$H$17,4,FALSE),"")</f>
        <v/>
      </c>
      <c r="AY156" s="53" t="str">
        <f t="shared" si="31"/>
        <v/>
      </c>
      <c r="AZ156" s="54" t="str">
        <f>_xlfn.IFNA(VLOOKUP(AF156,Tipologia!$B$3:$H$17,3,FALSE),"")</f>
        <v/>
      </c>
      <c r="BA156" s="54" t="str">
        <f>IFERROR(VLOOKUP(AF156,Tipologia!$B$3:$H$17,5,FALSE),"")</f>
        <v/>
      </c>
      <c r="BB156" s="54" t="str">
        <f>IFERROR(VLOOKUP(AF156,Tipologia!$B$3:$H$17,6,0),"")</f>
        <v/>
      </c>
      <c r="BC156" s="60"/>
      <c r="BD156" s="112"/>
      <c r="BE156" s="60"/>
      <c r="BF156" s="55"/>
      <c r="BG156" s="55"/>
      <c r="BH156" s="131"/>
    </row>
    <row r="157" spans="1:60" ht="90" customHeight="1" x14ac:dyDescent="0.3">
      <c r="A157" s="53" t="str">
        <f t="shared" si="32"/>
        <v/>
      </c>
      <c r="B157" s="50"/>
      <c r="C157" s="50"/>
      <c r="D157" s="50"/>
      <c r="E157" s="50"/>
      <c r="F157" s="50"/>
      <c r="G157" s="60"/>
      <c r="H157" s="111"/>
      <c r="I157" s="111"/>
      <c r="J157" s="60"/>
      <c r="K157" s="60"/>
      <c r="L157" s="60"/>
      <c r="M157" s="60"/>
      <c r="N157" s="60"/>
      <c r="O157" s="60"/>
      <c r="P157" s="126"/>
      <c r="Q157" s="134"/>
      <c r="R157" s="112"/>
      <c r="S157" s="60"/>
      <c r="T157" s="60"/>
      <c r="U157" s="60"/>
      <c r="V157" s="112"/>
      <c r="W157" s="112"/>
      <c r="X157" s="60"/>
      <c r="Y157" s="60"/>
      <c r="Z157" s="60"/>
      <c r="AA157" s="60"/>
      <c r="AB157" s="60"/>
      <c r="AC157" s="60"/>
      <c r="AD157" s="60"/>
      <c r="AE157" s="50"/>
      <c r="AF157" s="50"/>
      <c r="AG157" s="50"/>
      <c r="AH157" s="103" t="str">
        <f t="shared" si="22"/>
        <v xml:space="preserve">  </v>
      </c>
      <c r="AI157" s="97"/>
      <c r="AJ157" s="103" t="str">
        <f t="shared" si="23"/>
        <v/>
      </c>
      <c r="AK157" s="50"/>
      <c r="AL157" s="51"/>
      <c r="AM157" s="103" t="str">
        <f t="shared" si="24"/>
        <v/>
      </c>
      <c r="AN157" s="52" t="str">
        <f>_xlfn.IFNA(VLOOKUP($AF157,Tipologia!$B$3:$H$17,2,FALSE),"")</f>
        <v/>
      </c>
      <c r="AO157" s="52" t="str">
        <f t="shared" si="25"/>
        <v/>
      </c>
      <c r="AP157" s="52" t="str">
        <f>_xlfn.IFNA(VLOOKUP(AG157,Tipologia!$A$20:$C$24,3,0),"")</f>
        <v/>
      </c>
      <c r="AQ157" s="52" t="str">
        <f t="shared" si="26"/>
        <v/>
      </c>
      <c r="AR157" s="52" t="str">
        <f>_xlfn.IFNA(VLOOKUP($AK157,Tipologia!$A$36:$B$40,2,FALSE),"")</f>
        <v/>
      </c>
      <c r="AS157" s="52" t="str">
        <f>_xlfn.IFNA(VLOOKUP(AL157,Tipologia!$A$44:$B$51,2,0),"")</f>
        <v/>
      </c>
      <c r="AT157" s="52" t="str">
        <f t="shared" si="27"/>
        <v xml:space="preserve">  </v>
      </c>
      <c r="AU157" s="52" t="str">
        <f t="shared" si="28"/>
        <v/>
      </c>
      <c r="AV157" s="52" t="str">
        <f t="shared" si="29"/>
        <v/>
      </c>
      <c r="AW157" s="102" t="str">
        <f t="shared" si="30"/>
        <v/>
      </c>
      <c r="AX157" s="53" t="str">
        <f>_xlfn.IFNA(VLOOKUP(AF157,Tipologia!$B$3:$H$17,4,FALSE),"")</f>
        <v/>
      </c>
      <c r="AY157" s="53" t="str">
        <f t="shared" si="31"/>
        <v/>
      </c>
      <c r="AZ157" s="54" t="str">
        <f>_xlfn.IFNA(VLOOKUP(AF157,Tipologia!$B$3:$H$17,3,FALSE),"")</f>
        <v/>
      </c>
      <c r="BA157" s="54" t="str">
        <f>IFERROR(VLOOKUP(AF157,Tipologia!$B$3:$H$17,5,FALSE),"")</f>
        <v/>
      </c>
      <c r="BB157" s="54" t="str">
        <f>IFERROR(VLOOKUP(AF157,Tipologia!$B$3:$H$17,6,0),"")</f>
        <v/>
      </c>
      <c r="BC157" s="60"/>
      <c r="BD157" s="112"/>
      <c r="BE157" s="60"/>
      <c r="BF157" s="55"/>
      <c r="BG157" s="55"/>
      <c r="BH157" s="131"/>
    </row>
    <row r="158" spans="1:60" ht="90" customHeight="1" x14ac:dyDescent="0.3">
      <c r="A158" s="53" t="str">
        <f t="shared" si="32"/>
        <v/>
      </c>
      <c r="B158" s="50"/>
      <c r="C158" s="50"/>
      <c r="D158" s="50"/>
      <c r="E158" s="50"/>
      <c r="F158" s="50"/>
      <c r="G158" s="60"/>
      <c r="H158" s="111"/>
      <c r="I158" s="111"/>
      <c r="J158" s="60"/>
      <c r="K158" s="60"/>
      <c r="L158" s="60"/>
      <c r="M158" s="60"/>
      <c r="N158" s="60"/>
      <c r="O158" s="60"/>
      <c r="P158" s="126"/>
      <c r="Q158" s="134"/>
      <c r="R158" s="112"/>
      <c r="S158" s="60"/>
      <c r="T158" s="60"/>
      <c r="U158" s="60"/>
      <c r="V158" s="112"/>
      <c r="W158" s="112"/>
      <c r="X158" s="60"/>
      <c r="Y158" s="60"/>
      <c r="Z158" s="60"/>
      <c r="AA158" s="60"/>
      <c r="AB158" s="60"/>
      <c r="AC158" s="60"/>
      <c r="AD158" s="60"/>
      <c r="AE158" s="50"/>
      <c r="AF158" s="50"/>
      <c r="AG158" s="50"/>
      <c r="AH158" s="103" t="str">
        <f t="shared" si="22"/>
        <v xml:space="preserve">  </v>
      </c>
      <c r="AI158" s="97"/>
      <c r="AJ158" s="103" t="str">
        <f t="shared" si="23"/>
        <v/>
      </c>
      <c r="AK158" s="50"/>
      <c r="AL158" s="51"/>
      <c r="AM158" s="103" t="str">
        <f t="shared" si="24"/>
        <v/>
      </c>
      <c r="AN158" s="52" t="str">
        <f>_xlfn.IFNA(VLOOKUP($AF158,Tipologia!$B$3:$H$17,2,FALSE),"")</f>
        <v/>
      </c>
      <c r="AO158" s="52" t="str">
        <f t="shared" si="25"/>
        <v/>
      </c>
      <c r="AP158" s="52" t="str">
        <f>_xlfn.IFNA(VLOOKUP(AG158,Tipologia!$A$20:$C$24,3,0),"")</f>
        <v/>
      </c>
      <c r="AQ158" s="52" t="str">
        <f t="shared" si="26"/>
        <v/>
      </c>
      <c r="AR158" s="52" t="str">
        <f>_xlfn.IFNA(VLOOKUP($AK158,Tipologia!$A$36:$B$40,2,FALSE),"")</f>
        <v/>
      </c>
      <c r="AS158" s="52" t="str">
        <f>_xlfn.IFNA(VLOOKUP(AL158,Tipologia!$A$44:$B$51,2,0),"")</f>
        <v/>
      </c>
      <c r="AT158" s="52" t="str">
        <f t="shared" si="27"/>
        <v xml:space="preserve">  </v>
      </c>
      <c r="AU158" s="52" t="str">
        <f t="shared" si="28"/>
        <v/>
      </c>
      <c r="AV158" s="52" t="str">
        <f t="shared" si="29"/>
        <v/>
      </c>
      <c r="AW158" s="102" t="str">
        <f t="shared" si="30"/>
        <v/>
      </c>
      <c r="AX158" s="53" t="str">
        <f>_xlfn.IFNA(VLOOKUP(AF158,Tipologia!$B$3:$H$17,4,FALSE),"")</f>
        <v/>
      </c>
      <c r="AY158" s="53" t="str">
        <f t="shared" si="31"/>
        <v/>
      </c>
      <c r="AZ158" s="54" t="str">
        <f>_xlfn.IFNA(VLOOKUP(AF158,Tipologia!$B$3:$H$17,3,FALSE),"")</f>
        <v/>
      </c>
      <c r="BA158" s="54" t="str">
        <f>IFERROR(VLOOKUP(AF158,Tipologia!$B$3:$H$17,5,FALSE),"")</f>
        <v/>
      </c>
      <c r="BB158" s="54" t="str">
        <f>IFERROR(VLOOKUP(AF158,Tipologia!$B$3:$H$17,6,0),"")</f>
        <v/>
      </c>
      <c r="BC158" s="60"/>
      <c r="BD158" s="112"/>
      <c r="BE158" s="60"/>
      <c r="BF158" s="55"/>
      <c r="BG158" s="55"/>
      <c r="BH158" s="131"/>
    </row>
    <row r="159" spans="1:60" ht="90" customHeight="1" x14ac:dyDescent="0.3">
      <c r="A159" s="53" t="str">
        <f t="shared" si="32"/>
        <v/>
      </c>
      <c r="B159" s="50"/>
      <c r="C159" s="50"/>
      <c r="D159" s="50"/>
      <c r="E159" s="50"/>
      <c r="F159" s="50"/>
      <c r="G159" s="60"/>
      <c r="H159" s="111"/>
      <c r="I159" s="111"/>
      <c r="J159" s="60"/>
      <c r="K159" s="60"/>
      <c r="L159" s="60"/>
      <c r="M159" s="60"/>
      <c r="N159" s="60"/>
      <c r="O159" s="60"/>
      <c r="P159" s="126"/>
      <c r="Q159" s="134"/>
      <c r="R159" s="112"/>
      <c r="S159" s="60"/>
      <c r="T159" s="60"/>
      <c r="U159" s="60"/>
      <c r="V159" s="112"/>
      <c r="W159" s="112"/>
      <c r="X159" s="60"/>
      <c r="Y159" s="60"/>
      <c r="Z159" s="60"/>
      <c r="AA159" s="60"/>
      <c r="AB159" s="60"/>
      <c r="AC159" s="60"/>
      <c r="AD159" s="60"/>
      <c r="AE159" s="50"/>
      <c r="AF159" s="50"/>
      <c r="AG159" s="50"/>
      <c r="AH159" s="103" t="str">
        <f t="shared" si="22"/>
        <v xml:space="preserve">  </v>
      </c>
      <c r="AI159" s="97"/>
      <c r="AJ159" s="103" t="str">
        <f t="shared" si="23"/>
        <v/>
      </c>
      <c r="AK159" s="50"/>
      <c r="AL159" s="51"/>
      <c r="AM159" s="103" t="str">
        <f t="shared" si="24"/>
        <v/>
      </c>
      <c r="AN159" s="52" t="str">
        <f>_xlfn.IFNA(VLOOKUP($AF159,Tipologia!$B$3:$H$17,2,FALSE),"")</f>
        <v/>
      </c>
      <c r="AO159" s="52" t="str">
        <f t="shared" si="25"/>
        <v/>
      </c>
      <c r="AP159" s="52" t="str">
        <f>_xlfn.IFNA(VLOOKUP(AG159,Tipologia!$A$20:$C$24,3,0),"")</f>
        <v/>
      </c>
      <c r="AQ159" s="52" t="str">
        <f t="shared" si="26"/>
        <v/>
      </c>
      <c r="AR159" s="52" t="str">
        <f>_xlfn.IFNA(VLOOKUP($AK159,Tipologia!$A$36:$B$40,2,FALSE),"")</f>
        <v/>
      </c>
      <c r="AS159" s="52" t="str">
        <f>_xlfn.IFNA(VLOOKUP(AL159,Tipologia!$A$44:$B$51,2,0),"")</f>
        <v/>
      </c>
      <c r="AT159" s="52" t="str">
        <f t="shared" si="27"/>
        <v xml:space="preserve">  </v>
      </c>
      <c r="AU159" s="52" t="str">
        <f t="shared" si="28"/>
        <v/>
      </c>
      <c r="AV159" s="52" t="str">
        <f t="shared" si="29"/>
        <v/>
      </c>
      <c r="AW159" s="102" t="str">
        <f t="shared" si="30"/>
        <v/>
      </c>
      <c r="AX159" s="53" t="str">
        <f>_xlfn.IFNA(VLOOKUP(AF159,Tipologia!$B$3:$H$17,4,FALSE),"")</f>
        <v/>
      </c>
      <c r="AY159" s="53" t="str">
        <f t="shared" si="31"/>
        <v/>
      </c>
      <c r="AZ159" s="54" t="str">
        <f>_xlfn.IFNA(VLOOKUP(AF159,Tipologia!$B$3:$H$17,3,FALSE),"")</f>
        <v/>
      </c>
      <c r="BA159" s="54" t="str">
        <f>IFERROR(VLOOKUP(AF159,Tipologia!$B$3:$H$17,5,FALSE),"")</f>
        <v/>
      </c>
      <c r="BB159" s="54" t="str">
        <f>IFERROR(VLOOKUP(AF159,Tipologia!$B$3:$H$17,6,0),"")</f>
        <v/>
      </c>
      <c r="BC159" s="60"/>
      <c r="BD159" s="112"/>
      <c r="BE159" s="60"/>
      <c r="BF159" s="55"/>
      <c r="BG159" s="55"/>
      <c r="BH159" s="131"/>
    </row>
    <row r="160" spans="1:60" ht="90" customHeight="1" x14ac:dyDescent="0.3">
      <c r="A160" s="53" t="str">
        <f t="shared" si="32"/>
        <v/>
      </c>
      <c r="B160" s="50"/>
      <c r="C160" s="50"/>
      <c r="D160" s="50"/>
      <c r="E160" s="50"/>
      <c r="F160" s="50"/>
      <c r="G160" s="60"/>
      <c r="H160" s="111"/>
      <c r="I160" s="111"/>
      <c r="J160" s="60"/>
      <c r="K160" s="60"/>
      <c r="L160" s="60"/>
      <c r="M160" s="60"/>
      <c r="N160" s="60"/>
      <c r="O160" s="60"/>
      <c r="P160" s="126"/>
      <c r="Q160" s="134"/>
      <c r="R160" s="112"/>
      <c r="S160" s="60"/>
      <c r="T160" s="60"/>
      <c r="U160" s="60"/>
      <c r="V160" s="112"/>
      <c r="W160" s="112"/>
      <c r="X160" s="60"/>
      <c r="Y160" s="60"/>
      <c r="Z160" s="60"/>
      <c r="AA160" s="60"/>
      <c r="AB160" s="60"/>
      <c r="AC160" s="60"/>
      <c r="AD160" s="60"/>
      <c r="AE160" s="50"/>
      <c r="AF160" s="50"/>
      <c r="AG160" s="50"/>
      <c r="AH160" s="103" t="str">
        <f t="shared" si="22"/>
        <v xml:space="preserve">  </v>
      </c>
      <c r="AI160" s="97"/>
      <c r="AJ160" s="103" t="str">
        <f t="shared" si="23"/>
        <v/>
      </c>
      <c r="AK160" s="50"/>
      <c r="AL160" s="51"/>
      <c r="AM160" s="103" t="str">
        <f t="shared" si="24"/>
        <v/>
      </c>
      <c r="AN160" s="52" t="str">
        <f>_xlfn.IFNA(VLOOKUP($AF160,Tipologia!$B$3:$H$17,2,FALSE),"")</f>
        <v/>
      </c>
      <c r="AO160" s="52" t="str">
        <f t="shared" si="25"/>
        <v/>
      </c>
      <c r="AP160" s="52" t="str">
        <f>_xlfn.IFNA(VLOOKUP(AG160,Tipologia!$A$20:$C$24,3,0),"")</f>
        <v/>
      </c>
      <c r="AQ160" s="52" t="str">
        <f t="shared" si="26"/>
        <v/>
      </c>
      <c r="AR160" s="52" t="str">
        <f>_xlfn.IFNA(VLOOKUP($AK160,Tipologia!$A$36:$B$40,2,FALSE),"")</f>
        <v/>
      </c>
      <c r="AS160" s="52" t="str">
        <f>_xlfn.IFNA(VLOOKUP(AL160,Tipologia!$A$44:$B$51,2,0),"")</f>
        <v/>
      </c>
      <c r="AT160" s="52" t="str">
        <f t="shared" si="27"/>
        <v xml:space="preserve">  </v>
      </c>
      <c r="AU160" s="52" t="str">
        <f t="shared" si="28"/>
        <v/>
      </c>
      <c r="AV160" s="52" t="str">
        <f t="shared" si="29"/>
        <v/>
      </c>
      <c r="AW160" s="102" t="str">
        <f t="shared" si="30"/>
        <v/>
      </c>
      <c r="AX160" s="53" t="str">
        <f>_xlfn.IFNA(VLOOKUP(AF160,Tipologia!$B$3:$H$17,4,FALSE),"")</f>
        <v/>
      </c>
      <c r="AY160" s="53" t="str">
        <f t="shared" si="31"/>
        <v/>
      </c>
      <c r="AZ160" s="54" t="str">
        <f>_xlfn.IFNA(VLOOKUP(AF160,Tipologia!$B$3:$H$17,3,FALSE),"")</f>
        <v/>
      </c>
      <c r="BA160" s="54" t="str">
        <f>IFERROR(VLOOKUP(AF160,Tipologia!$B$3:$H$17,5,FALSE),"")</f>
        <v/>
      </c>
      <c r="BB160" s="54" t="str">
        <f>IFERROR(VLOOKUP(AF160,Tipologia!$B$3:$H$17,6,0),"")</f>
        <v/>
      </c>
      <c r="BC160" s="60"/>
      <c r="BD160" s="112"/>
      <c r="BE160" s="60"/>
      <c r="BF160" s="55"/>
      <c r="BG160" s="55"/>
      <c r="BH160" s="131"/>
    </row>
    <row r="161" spans="1:60" ht="90" customHeight="1" x14ac:dyDescent="0.3">
      <c r="A161" s="53" t="str">
        <f t="shared" si="32"/>
        <v/>
      </c>
      <c r="B161" s="50"/>
      <c r="C161" s="50"/>
      <c r="D161" s="50"/>
      <c r="E161" s="50"/>
      <c r="F161" s="50"/>
      <c r="G161" s="60"/>
      <c r="H161" s="111"/>
      <c r="I161" s="111"/>
      <c r="J161" s="60"/>
      <c r="K161" s="60"/>
      <c r="L161" s="60"/>
      <c r="M161" s="60"/>
      <c r="N161" s="60"/>
      <c r="O161" s="60"/>
      <c r="P161" s="126"/>
      <c r="Q161" s="134"/>
      <c r="R161" s="112"/>
      <c r="S161" s="60"/>
      <c r="T161" s="60"/>
      <c r="U161" s="60"/>
      <c r="V161" s="112"/>
      <c r="W161" s="112"/>
      <c r="X161" s="60"/>
      <c r="Y161" s="60"/>
      <c r="Z161" s="60"/>
      <c r="AA161" s="60"/>
      <c r="AB161" s="60"/>
      <c r="AC161" s="60"/>
      <c r="AD161" s="60"/>
      <c r="AE161" s="50"/>
      <c r="AF161" s="50"/>
      <c r="AG161" s="50"/>
      <c r="AH161" s="103" t="str">
        <f t="shared" si="22"/>
        <v xml:space="preserve">  </v>
      </c>
      <c r="AI161" s="97"/>
      <c r="AJ161" s="103" t="str">
        <f t="shared" si="23"/>
        <v/>
      </c>
      <c r="AK161" s="50"/>
      <c r="AL161" s="51"/>
      <c r="AM161" s="103" t="str">
        <f t="shared" si="24"/>
        <v/>
      </c>
      <c r="AN161" s="52" t="str">
        <f>_xlfn.IFNA(VLOOKUP($AF161,Tipologia!$B$3:$H$17,2,FALSE),"")</f>
        <v/>
      </c>
      <c r="AO161" s="52" t="str">
        <f t="shared" si="25"/>
        <v/>
      </c>
      <c r="AP161" s="52" t="str">
        <f>_xlfn.IFNA(VLOOKUP(AG161,Tipologia!$A$20:$C$24,3,0),"")</f>
        <v/>
      </c>
      <c r="AQ161" s="52" t="str">
        <f t="shared" si="26"/>
        <v/>
      </c>
      <c r="AR161" s="52" t="str">
        <f>_xlfn.IFNA(VLOOKUP($AK161,Tipologia!$A$36:$B$40,2,FALSE),"")</f>
        <v/>
      </c>
      <c r="AS161" s="52" t="str">
        <f>_xlfn.IFNA(VLOOKUP(AL161,Tipologia!$A$44:$B$51,2,0),"")</f>
        <v/>
      </c>
      <c r="AT161" s="52" t="str">
        <f t="shared" si="27"/>
        <v xml:space="preserve">  </v>
      </c>
      <c r="AU161" s="52" t="str">
        <f t="shared" si="28"/>
        <v/>
      </c>
      <c r="AV161" s="52" t="str">
        <f t="shared" si="29"/>
        <v/>
      </c>
      <c r="AW161" s="102" t="str">
        <f t="shared" si="30"/>
        <v/>
      </c>
      <c r="AX161" s="53" t="str">
        <f>_xlfn.IFNA(VLOOKUP(AF161,Tipologia!$B$3:$H$17,4,FALSE),"")</f>
        <v/>
      </c>
      <c r="AY161" s="53" t="str">
        <f t="shared" si="31"/>
        <v/>
      </c>
      <c r="AZ161" s="54" t="str">
        <f>_xlfn.IFNA(VLOOKUP(AF161,Tipologia!$B$3:$H$17,3,FALSE),"")</f>
        <v/>
      </c>
      <c r="BA161" s="54" t="str">
        <f>IFERROR(VLOOKUP(AF161,Tipologia!$B$3:$H$17,5,FALSE),"")</f>
        <v/>
      </c>
      <c r="BB161" s="54" t="str">
        <f>IFERROR(VLOOKUP(AF161,Tipologia!$B$3:$H$17,6,0),"")</f>
        <v/>
      </c>
      <c r="BC161" s="60"/>
      <c r="BD161" s="112"/>
      <c r="BE161" s="60"/>
      <c r="BF161" s="55"/>
      <c r="BG161" s="55"/>
      <c r="BH161" s="131"/>
    </row>
    <row r="162" spans="1:60" ht="90" customHeight="1" x14ac:dyDescent="0.3">
      <c r="A162" s="53" t="str">
        <f t="shared" si="32"/>
        <v/>
      </c>
      <c r="B162" s="50"/>
      <c r="C162" s="50"/>
      <c r="D162" s="50"/>
      <c r="E162" s="50"/>
      <c r="F162" s="50"/>
      <c r="G162" s="60"/>
      <c r="H162" s="111"/>
      <c r="I162" s="111"/>
      <c r="J162" s="60"/>
      <c r="K162" s="60"/>
      <c r="L162" s="60"/>
      <c r="M162" s="60"/>
      <c r="N162" s="60"/>
      <c r="O162" s="60"/>
      <c r="P162" s="126"/>
      <c r="Q162" s="134"/>
      <c r="R162" s="112"/>
      <c r="S162" s="60"/>
      <c r="T162" s="60"/>
      <c r="U162" s="60"/>
      <c r="V162" s="112"/>
      <c r="W162" s="112"/>
      <c r="X162" s="60"/>
      <c r="Y162" s="60"/>
      <c r="Z162" s="60"/>
      <c r="AA162" s="60"/>
      <c r="AB162" s="60"/>
      <c r="AC162" s="60"/>
      <c r="AD162" s="60"/>
      <c r="AE162" s="50"/>
      <c r="AF162" s="50"/>
      <c r="AG162" s="50"/>
      <c r="AH162" s="103" t="str">
        <f t="shared" si="22"/>
        <v xml:space="preserve">  </v>
      </c>
      <c r="AI162" s="97"/>
      <c r="AJ162" s="103" t="str">
        <f t="shared" si="23"/>
        <v/>
      </c>
      <c r="AK162" s="50"/>
      <c r="AL162" s="51"/>
      <c r="AM162" s="103" t="str">
        <f t="shared" si="24"/>
        <v/>
      </c>
      <c r="AN162" s="52" t="str">
        <f>_xlfn.IFNA(VLOOKUP($AF162,Tipologia!$B$3:$H$17,2,FALSE),"")</f>
        <v/>
      </c>
      <c r="AO162" s="52" t="str">
        <f t="shared" si="25"/>
        <v/>
      </c>
      <c r="AP162" s="52" t="str">
        <f>_xlfn.IFNA(VLOOKUP(AG162,Tipologia!$A$20:$C$24,3,0),"")</f>
        <v/>
      </c>
      <c r="AQ162" s="52" t="str">
        <f t="shared" si="26"/>
        <v/>
      </c>
      <c r="AR162" s="52" t="str">
        <f>_xlfn.IFNA(VLOOKUP($AK162,Tipologia!$A$36:$B$40,2,FALSE),"")</f>
        <v/>
      </c>
      <c r="AS162" s="52" t="str">
        <f>_xlfn.IFNA(VLOOKUP(AL162,Tipologia!$A$44:$B$51,2,0),"")</f>
        <v/>
      </c>
      <c r="AT162" s="52" t="str">
        <f t="shared" si="27"/>
        <v xml:space="preserve">  </v>
      </c>
      <c r="AU162" s="52" t="str">
        <f t="shared" si="28"/>
        <v/>
      </c>
      <c r="AV162" s="52" t="str">
        <f t="shared" si="29"/>
        <v/>
      </c>
      <c r="AW162" s="102" t="str">
        <f t="shared" si="30"/>
        <v/>
      </c>
      <c r="AX162" s="53" t="str">
        <f>_xlfn.IFNA(VLOOKUP(AF162,Tipologia!$B$3:$H$17,4,FALSE),"")</f>
        <v/>
      </c>
      <c r="AY162" s="53" t="str">
        <f t="shared" si="31"/>
        <v/>
      </c>
      <c r="AZ162" s="54" t="str">
        <f>_xlfn.IFNA(VLOOKUP(AF162,Tipologia!$B$3:$H$17,3,FALSE),"")</f>
        <v/>
      </c>
      <c r="BA162" s="54" t="str">
        <f>IFERROR(VLOOKUP(AF162,Tipologia!$B$3:$H$17,5,FALSE),"")</f>
        <v/>
      </c>
      <c r="BB162" s="54" t="str">
        <f>IFERROR(VLOOKUP(AF162,Tipologia!$B$3:$H$17,6,0),"")</f>
        <v/>
      </c>
      <c r="BC162" s="60"/>
      <c r="BD162" s="112"/>
      <c r="BE162" s="60"/>
      <c r="BF162" s="55"/>
      <c r="BG162" s="55"/>
      <c r="BH162" s="131"/>
    </row>
    <row r="163" spans="1:60" ht="90" customHeight="1" x14ac:dyDescent="0.3">
      <c r="A163" s="53" t="str">
        <f t="shared" si="32"/>
        <v/>
      </c>
      <c r="B163" s="50"/>
      <c r="C163" s="50"/>
      <c r="D163" s="50"/>
      <c r="E163" s="50"/>
      <c r="F163" s="50"/>
      <c r="G163" s="60"/>
      <c r="H163" s="111"/>
      <c r="I163" s="111"/>
      <c r="J163" s="60"/>
      <c r="K163" s="60"/>
      <c r="L163" s="60"/>
      <c r="M163" s="60"/>
      <c r="N163" s="60"/>
      <c r="O163" s="60"/>
      <c r="P163" s="126"/>
      <c r="Q163" s="134"/>
      <c r="R163" s="112"/>
      <c r="S163" s="60"/>
      <c r="T163" s="60"/>
      <c r="U163" s="60"/>
      <c r="V163" s="112"/>
      <c r="W163" s="112"/>
      <c r="X163" s="60"/>
      <c r="Y163" s="60"/>
      <c r="Z163" s="60"/>
      <c r="AA163" s="60"/>
      <c r="AB163" s="60"/>
      <c r="AC163" s="60"/>
      <c r="AD163" s="60"/>
      <c r="AE163" s="50"/>
      <c r="AF163" s="50"/>
      <c r="AG163" s="50"/>
      <c r="AH163" s="103" t="str">
        <f t="shared" si="22"/>
        <v xml:space="preserve">  </v>
      </c>
      <c r="AI163" s="97"/>
      <c r="AJ163" s="103" t="str">
        <f t="shared" si="23"/>
        <v/>
      </c>
      <c r="AK163" s="50"/>
      <c r="AL163" s="51"/>
      <c r="AM163" s="103" t="str">
        <f t="shared" si="24"/>
        <v/>
      </c>
      <c r="AN163" s="52" t="str">
        <f>_xlfn.IFNA(VLOOKUP($AF163,Tipologia!$B$3:$H$17,2,FALSE),"")</f>
        <v/>
      </c>
      <c r="AO163" s="52" t="str">
        <f t="shared" si="25"/>
        <v/>
      </c>
      <c r="AP163" s="52" t="str">
        <f>_xlfn.IFNA(VLOOKUP(AG163,Tipologia!$A$20:$C$24,3,0),"")</f>
        <v/>
      </c>
      <c r="AQ163" s="52" t="str">
        <f t="shared" si="26"/>
        <v/>
      </c>
      <c r="AR163" s="52" t="str">
        <f>_xlfn.IFNA(VLOOKUP($AK163,Tipologia!$A$36:$B$40,2,FALSE),"")</f>
        <v/>
      </c>
      <c r="AS163" s="52" t="str">
        <f>_xlfn.IFNA(VLOOKUP(AL163,Tipologia!$A$44:$B$51,2,0),"")</f>
        <v/>
      </c>
      <c r="AT163" s="52" t="str">
        <f t="shared" si="27"/>
        <v xml:space="preserve">  </v>
      </c>
      <c r="AU163" s="52" t="str">
        <f t="shared" si="28"/>
        <v/>
      </c>
      <c r="AV163" s="52" t="str">
        <f t="shared" si="29"/>
        <v/>
      </c>
      <c r="AW163" s="102" t="str">
        <f t="shared" si="30"/>
        <v/>
      </c>
      <c r="AX163" s="53" t="str">
        <f>_xlfn.IFNA(VLOOKUP(AF163,Tipologia!$B$3:$H$17,4,FALSE),"")</f>
        <v/>
      </c>
      <c r="AY163" s="53" t="str">
        <f t="shared" si="31"/>
        <v/>
      </c>
      <c r="AZ163" s="54" t="str">
        <f>_xlfn.IFNA(VLOOKUP(AF163,Tipologia!$B$3:$H$17,3,FALSE),"")</f>
        <v/>
      </c>
      <c r="BA163" s="54" t="str">
        <f>IFERROR(VLOOKUP(AF163,Tipologia!$B$3:$H$17,5,FALSE),"")</f>
        <v/>
      </c>
      <c r="BB163" s="54" t="str">
        <f>IFERROR(VLOOKUP(AF163,Tipologia!$B$3:$H$17,6,0),"")</f>
        <v/>
      </c>
      <c r="BC163" s="60"/>
      <c r="BD163" s="112"/>
      <c r="BE163" s="60"/>
      <c r="BF163" s="55"/>
      <c r="BG163" s="55"/>
      <c r="BH163" s="131"/>
    </row>
    <row r="164" spans="1:60" ht="90" customHeight="1" x14ac:dyDescent="0.3">
      <c r="A164" s="53" t="str">
        <f t="shared" si="32"/>
        <v/>
      </c>
      <c r="B164" s="50"/>
      <c r="C164" s="50"/>
      <c r="D164" s="50"/>
      <c r="E164" s="50"/>
      <c r="F164" s="50"/>
      <c r="G164" s="60"/>
      <c r="H164" s="111"/>
      <c r="I164" s="111"/>
      <c r="J164" s="60"/>
      <c r="K164" s="60"/>
      <c r="L164" s="60"/>
      <c r="M164" s="60"/>
      <c r="N164" s="60"/>
      <c r="O164" s="60"/>
      <c r="P164" s="126"/>
      <c r="Q164" s="134"/>
      <c r="R164" s="112"/>
      <c r="S164" s="60"/>
      <c r="T164" s="60"/>
      <c r="U164" s="60"/>
      <c r="V164" s="112"/>
      <c r="W164" s="112"/>
      <c r="X164" s="60"/>
      <c r="Y164" s="60"/>
      <c r="Z164" s="60"/>
      <c r="AA164" s="60"/>
      <c r="AB164" s="60"/>
      <c r="AC164" s="60"/>
      <c r="AD164" s="60"/>
      <c r="AE164" s="50"/>
      <c r="AF164" s="50"/>
      <c r="AG164" s="50"/>
      <c r="AH164" s="103" t="str">
        <f t="shared" si="22"/>
        <v xml:space="preserve">  </v>
      </c>
      <c r="AI164" s="97"/>
      <c r="AJ164" s="103" t="str">
        <f t="shared" si="23"/>
        <v/>
      </c>
      <c r="AK164" s="50"/>
      <c r="AL164" s="51"/>
      <c r="AM164" s="103" t="str">
        <f t="shared" si="24"/>
        <v/>
      </c>
      <c r="AN164" s="52" t="str">
        <f>_xlfn.IFNA(VLOOKUP($AF164,Tipologia!$B$3:$H$17,2,FALSE),"")</f>
        <v/>
      </c>
      <c r="AO164" s="52" t="str">
        <f t="shared" si="25"/>
        <v/>
      </c>
      <c r="AP164" s="52" t="str">
        <f>_xlfn.IFNA(VLOOKUP(AG164,Tipologia!$A$20:$C$24,3,0),"")</f>
        <v/>
      </c>
      <c r="AQ164" s="52" t="str">
        <f t="shared" si="26"/>
        <v/>
      </c>
      <c r="AR164" s="52" t="str">
        <f>_xlfn.IFNA(VLOOKUP($AK164,Tipologia!$A$36:$B$40,2,FALSE),"")</f>
        <v/>
      </c>
      <c r="AS164" s="52" t="str">
        <f>_xlfn.IFNA(VLOOKUP(AL164,Tipologia!$A$44:$B$51,2,0),"")</f>
        <v/>
      </c>
      <c r="AT164" s="52" t="str">
        <f t="shared" si="27"/>
        <v xml:space="preserve">  </v>
      </c>
      <c r="AU164" s="52" t="str">
        <f t="shared" si="28"/>
        <v/>
      </c>
      <c r="AV164" s="52" t="str">
        <f t="shared" si="29"/>
        <v/>
      </c>
      <c r="AW164" s="102" t="str">
        <f t="shared" si="30"/>
        <v/>
      </c>
      <c r="AX164" s="53" t="str">
        <f>_xlfn.IFNA(VLOOKUP(AF164,Tipologia!$B$3:$H$17,4,FALSE),"")</f>
        <v/>
      </c>
      <c r="AY164" s="53" t="str">
        <f t="shared" si="31"/>
        <v/>
      </c>
      <c r="AZ164" s="54" t="str">
        <f>_xlfn.IFNA(VLOOKUP(AF164,Tipologia!$B$3:$H$17,3,FALSE),"")</f>
        <v/>
      </c>
      <c r="BA164" s="54" t="str">
        <f>IFERROR(VLOOKUP(AF164,Tipologia!$B$3:$H$17,5,FALSE),"")</f>
        <v/>
      </c>
      <c r="BB164" s="54" t="str">
        <f>IFERROR(VLOOKUP(AF164,Tipologia!$B$3:$H$17,6,0),"")</f>
        <v/>
      </c>
      <c r="BC164" s="60"/>
      <c r="BD164" s="112"/>
      <c r="BE164" s="60"/>
      <c r="BF164" s="55"/>
      <c r="BG164" s="55"/>
      <c r="BH164" s="131"/>
    </row>
    <row r="165" spans="1:60" ht="90" customHeight="1" x14ac:dyDescent="0.3">
      <c r="A165" s="53" t="str">
        <f t="shared" si="32"/>
        <v/>
      </c>
      <c r="B165" s="50"/>
      <c r="C165" s="50"/>
      <c r="D165" s="50"/>
      <c r="E165" s="50"/>
      <c r="F165" s="50"/>
      <c r="G165" s="60"/>
      <c r="H165" s="111"/>
      <c r="I165" s="111"/>
      <c r="J165" s="60"/>
      <c r="K165" s="60"/>
      <c r="L165" s="60"/>
      <c r="M165" s="60"/>
      <c r="N165" s="60"/>
      <c r="O165" s="60"/>
      <c r="P165" s="126"/>
      <c r="Q165" s="134"/>
      <c r="R165" s="112"/>
      <c r="S165" s="60"/>
      <c r="T165" s="60"/>
      <c r="U165" s="60"/>
      <c r="V165" s="112"/>
      <c r="W165" s="112"/>
      <c r="X165" s="60"/>
      <c r="Y165" s="60"/>
      <c r="Z165" s="60"/>
      <c r="AA165" s="60"/>
      <c r="AB165" s="60"/>
      <c r="AC165" s="60"/>
      <c r="AD165" s="60"/>
      <c r="AE165" s="50"/>
      <c r="AF165" s="50"/>
      <c r="AG165" s="50"/>
      <c r="AH165" s="103" t="str">
        <f t="shared" si="22"/>
        <v xml:space="preserve">  </v>
      </c>
      <c r="AI165" s="97"/>
      <c r="AJ165" s="103" t="str">
        <f t="shared" si="23"/>
        <v/>
      </c>
      <c r="AK165" s="50"/>
      <c r="AL165" s="51"/>
      <c r="AM165" s="103" t="str">
        <f t="shared" si="24"/>
        <v/>
      </c>
      <c r="AN165" s="52" t="str">
        <f>_xlfn.IFNA(VLOOKUP($AF165,Tipologia!$B$3:$H$17,2,FALSE),"")</f>
        <v/>
      </c>
      <c r="AO165" s="52" t="str">
        <f t="shared" si="25"/>
        <v/>
      </c>
      <c r="AP165" s="52" t="str">
        <f>_xlfn.IFNA(VLOOKUP(AG165,Tipologia!$A$20:$C$24,3,0),"")</f>
        <v/>
      </c>
      <c r="AQ165" s="52" t="str">
        <f t="shared" si="26"/>
        <v/>
      </c>
      <c r="AR165" s="52" t="str">
        <f>_xlfn.IFNA(VLOOKUP($AK165,Tipologia!$A$36:$B$40,2,FALSE),"")</f>
        <v/>
      </c>
      <c r="AS165" s="52" t="str">
        <f>_xlfn.IFNA(VLOOKUP(AL165,Tipologia!$A$44:$B$51,2,0),"")</f>
        <v/>
      </c>
      <c r="AT165" s="52" t="str">
        <f t="shared" si="27"/>
        <v xml:space="preserve">  </v>
      </c>
      <c r="AU165" s="52" t="str">
        <f t="shared" si="28"/>
        <v/>
      </c>
      <c r="AV165" s="52" t="str">
        <f t="shared" si="29"/>
        <v/>
      </c>
      <c r="AW165" s="102" t="str">
        <f t="shared" si="30"/>
        <v/>
      </c>
      <c r="AX165" s="53" t="str">
        <f>_xlfn.IFNA(VLOOKUP(AF165,Tipologia!$B$3:$H$17,4,FALSE),"")</f>
        <v/>
      </c>
      <c r="AY165" s="53" t="str">
        <f t="shared" si="31"/>
        <v/>
      </c>
      <c r="AZ165" s="54" t="str">
        <f>_xlfn.IFNA(VLOOKUP(AF165,Tipologia!$B$3:$H$17,3,FALSE),"")</f>
        <v/>
      </c>
      <c r="BA165" s="54" t="str">
        <f>IFERROR(VLOOKUP(AF165,Tipologia!$B$3:$H$17,5,FALSE),"")</f>
        <v/>
      </c>
      <c r="BB165" s="54" t="str">
        <f>IFERROR(VLOOKUP(AF165,Tipologia!$B$3:$H$17,6,0),"")</f>
        <v/>
      </c>
      <c r="BC165" s="60"/>
      <c r="BD165" s="112"/>
      <c r="BE165" s="60"/>
      <c r="BF165" s="55"/>
      <c r="BG165" s="55"/>
      <c r="BH165" s="131"/>
    </row>
    <row r="166" spans="1:60" ht="90" customHeight="1" x14ac:dyDescent="0.3">
      <c r="A166" s="53" t="str">
        <f t="shared" si="32"/>
        <v/>
      </c>
      <c r="B166" s="50"/>
      <c r="C166" s="50"/>
      <c r="D166" s="50"/>
      <c r="E166" s="50"/>
      <c r="F166" s="50"/>
      <c r="G166" s="60"/>
      <c r="H166" s="111"/>
      <c r="I166" s="111"/>
      <c r="J166" s="60"/>
      <c r="K166" s="60"/>
      <c r="L166" s="60"/>
      <c r="M166" s="60"/>
      <c r="N166" s="60"/>
      <c r="O166" s="60"/>
      <c r="P166" s="126"/>
      <c r="Q166" s="134"/>
      <c r="R166" s="112"/>
      <c r="S166" s="60"/>
      <c r="T166" s="60"/>
      <c r="U166" s="60"/>
      <c r="V166" s="112"/>
      <c r="W166" s="112"/>
      <c r="X166" s="60"/>
      <c r="Y166" s="60"/>
      <c r="Z166" s="60"/>
      <c r="AA166" s="60"/>
      <c r="AB166" s="60"/>
      <c r="AC166" s="60"/>
      <c r="AD166" s="60"/>
      <c r="AE166" s="50"/>
      <c r="AF166" s="50"/>
      <c r="AG166" s="50"/>
      <c r="AH166" s="103" t="str">
        <f t="shared" si="22"/>
        <v xml:space="preserve">  </v>
      </c>
      <c r="AI166" s="97"/>
      <c r="AJ166" s="103" t="str">
        <f t="shared" si="23"/>
        <v/>
      </c>
      <c r="AK166" s="50"/>
      <c r="AL166" s="51"/>
      <c r="AM166" s="103" t="str">
        <f t="shared" si="24"/>
        <v/>
      </c>
      <c r="AN166" s="52" t="str">
        <f>_xlfn.IFNA(VLOOKUP($AF166,Tipologia!$B$3:$H$17,2,FALSE),"")</f>
        <v/>
      </c>
      <c r="AO166" s="52" t="str">
        <f t="shared" si="25"/>
        <v/>
      </c>
      <c r="AP166" s="52" t="str">
        <f>_xlfn.IFNA(VLOOKUP(AG166,Tipologia!$A$20:$C$24,3,0),"")</f>
        <v/>
      </c>
      <c r="AQ166" s="52" t="str">
        <f t="shared" si="26"/>
        <v/>
      </c>
      <c r="AR166" s="52" t="str">
        <f>_xlfn.IFNA(VLOOKUP($AK166,Tipologia!$A$36:$B$40,2,FALSE),"")</f>
        <v/>
      </c>
      <c r="AS166" s="52" t="str">
        <f>_xlfn.IFNA(VLOOKUP(AL166,Tipologia!$A$44:$B$51,2,0),"")</f>
        <v/>
      </c>
      <c r="AT166" s="52" t="str">
        <f t="shared" si="27"/>
        <v xml:space="preserve">  </v>
      </c>
      <c r="AU166" s="52" t="str">
        <f t="shared" si="28"/>
        <v/>
      </c>
      <c r="AV166" s="52" t="str">
        <f t="shared" si="29"/>
        <v/>
      </c>
      <c r="AW166" s="102" t="str">
        <f t="shared" si="30"/>
        <v/>
      </c>
      <c r="AX166" s="53" t="str">
        <f>_xlfn.IFNA(VLOOKUP(AF166,Tipologia!$B$3:$H$17,4,FALSE),"")</f>
        <v/>
      </c>
      <c r="AY166" s="53" t="str">
        <f t="shared" si="31"/>
        <v/>
      </c>
      <c r="AZ166" s="54" t="str">
        <f>_xlfn.IFNA(VLOOKUP(AF166,Tipologia!$B$3:$H$17,3,FALSE),"")</f>
        <v/>
      </c>
      <c r="BA166" s="54" t="str">
        <f>IFERROR(VLOOKUP(AF166,Tipologia!$B$3:$H$17,5,FALSE),"")</f>
        <v/>
      </c>
      <c r="BB166" s="54" t="str">
        <f>IFERROR(VLOOKUP(AF166,Tipologia!$B$3:$H$17,6,0),"")</f>
        <v/>
      </c>
      <c r="BC166" s="60"/>
      <c r="BD166" s="112"/>
      <c r="BE166" s="60"/>
      <c r="BF166" s="55"/>
      <c r="BG166" s="55"/>
      <c r="BH166" s="131"/>
    </row>
    <row r="167" spans="1:60" ht="90" customHeight="1" x14ac:dyDescent="0.3">
      <c r="A167" s="53" t="str">
        <f t="shared" si="32"/>
        <v/>
      </c>
      <c r="B167" s="50"/>
      <c r="C167" s="50"/>
      <c r="D167" s="50"/>
      <c r="E167" s="50"/>
      <c r="F167" s="50"/>
      <c r="G167" s="60"/>
      <c r="H167" s="111"/>
      <c r="I167" s="111"/>
      <c r="J167" s="60"/>
      <c r="K167" s="60"/>
      <c r="L167" s="60"/>
      <c r="M167" s="60"/>
      <c r="N167" s="60"/>
      <c r="O167" s="60"/>
      <c r="P167" s="126"/>
      <c r="Q167" s="134"/>
      <c r="R167" s="112"/>
      <c r="S167" s="60"/>
      <c r="T167" s="60"/>
      <c r="U167" s="60"/>
      <c r="V167" s="112"/>
      <c r="W167" s="112"/>
      <c r="X167" s="60"/>
      <c r="Y167" s="60"/>
      <c r="Z167" s="60"/>
      <c r="AA167" s="60"/>
      <c r="AB167" s="60"/>
      <c r="AC167" s="60"/>
      <c r="AD167" s="60"/>
      <c r="AE167" s="50"/>
      <c r="AF167" s="50"/>
      <c r="AG167" s="50"/>
      <c r="AH167" s="103" t="str">
        <f t="shared" si="22"/>
        <v xml:space="preserve">  </v>
      </c>
      <c r="AI167" s="97"/>
      <c r="AJ167" s="103" t="str">
        <f t="shared" si="23"/>
        <v/>
      </c>
      <c r="AK167" s="50"/>
      <c r="AL167" s="51"/>
      <c r="AM167" s="103" t="str">
        <f t="shared" si="24"/>
        <v/>
      </c>
      <c r="AN167" s="52" t="str">
        <f>_xlfn.IFNA(VLOOKUP($AF167,Tipologia!$B$3:$H$17,2,FALSE),"")</f>
        <v/>
      </c>
      <c r="AO167" s="52" t="str">
        <f t="shared" si="25"/>
        <v/>
      </c>
      <c r="AP167" s="52" t="str">
        <f>_xlfn.IFNA(VLOOKUP(AG167,Tipologia!$A$20:$C$24,3,0),"")</f>
        <v/>
      </c>
      <c r="AQ167" s="52" t="str">
        <f t="shared" si="26"/>
        <v/>
      </c>
      <c r="AR167" s="52" t="str">
        <f>_xlfn.IFNA(VLOOKUP($AK167,Tipologia!$A$36:$B$40,2,FALSE),"")</f>
        <v/>
      </c>
      <c r="AS167" s="52" t="str">
        <f>_xlfn.IFNA(VLOOKUP(AL167,Tipologia!$A$44:$B$51,2,0),"")</f>
        <v/>
      </c>
      <c r="AT167" s="52" t="str">
        <f t="shared" si="27"/>
        <v xml:space="preserve">  </v>
      </c>
      <c r="AU167" s="52" t="str">
        <f t="shared" si="28"/>
        <v/>
      </c>
      <c r="AV167" s="52" t="str">
        <f t="shared" si="29"/>
        <v/>
      </c>
      <c r="AW167" s="102" t="str">
        <f t="shared" si="30"/>
        <v/>
      </c>
      <c r="AX167" s="53" t="str">
        <f>_xlfn.IFNA(VLOOKUP(AF167,Tipologia!$B$3:$H$17,4,FALSE),"")</f>
        <v/>
      </c>
      <c r="AY167" s="53" t="str">
        <f t="shared" si="31"/>
        <v/>
      </c>
      <c r="AZ167" s="54" t="str">
        <f>_xlfn.IFNA(VLOOKUP(AF167,Tipologia!$B$3:$H$17,3,FALSE),"")</f>
        <v/>
      </c>
      <c r="BA167" s="54" t="str">
        <f>IFERROR(VLOOKUP(AF167,Tipologia!$B$3:$H$17,5,FALSE),"")</f>
        <v/>
      </c>
      <c r="BB167" s="54" t="str">
        <f>IFERROR(VLOOKUP(AF167,Tipologia!$B$3:$H$17,6,0),"")</f>
        <v/>
      </c>
      <c r="BC167" s="60"/>
      <c r="BD167" s="112"/>
      <c r="BE167" s="60"/>
      <c r="BF167" s="55"/>
      <c r="BG167" s="55"/>
      <c r="BH167" s="131"/>
    </row>
    <row r="168" spans="1:60" ht="90" customHeight="1" x14ac:dyDescent="0.3">
      <c r="A168" s="53" t="str">
        <f t="shared" si="32"/>
        <v/>
      </c>
      <c r="B168" s="50"/>
      <c r="C168" s="50"/>
      <c r="D168" s="50"/>
      <c r="E168" s="50"/>
      <c r="F168" s="50"/>
      <c r="G168" s="60"/>
      <c r="H168" s="111"/>
      <c r="I168" s="111"/>
      <c r="J168" s="60"/>
      <c r="K168" s="60"/>
      <c r="L168" s="60"/>
      <c r="M168" s="60"/>
      <c r="N168" s="60"/>
      <c r="O168" s="60"/>
      <c r="P168" s="126"/>
      <c r="Q168" s="134"/>
      <c r="R168" s="112"/>
      <c r="S168" s="60"/>
      <c r="T168" s="60"/>
      <c r="U168" s="60"/>
      <c r="V168" s="112"/>
      <c r="W168" s="112"/>
      <c r="X168" s="60"/>
      <c r="Y168" s="60"/>
      <c r="Z168" s="60"/>
      <c r="AA168" s="60"/>
      <c r="AB168" s="60"/>
      <c r="AC168" s="60"/>
      <c r="AD168" s="60"/>
      <c r="AE168" s="50"/>
      <c r="AF168" s="50"/>
      <c r="AG168" s="50"/>
      <c r="AH168" s="103" t="str">
        <f t="shared" si="22"/>
        <v xml:space="preserve">  </v>
      </c>
      <c r="AI168" s="97"/>
      <c r="AJ168" s="103" t="str">
        <f t="shared" si="23"/>
        <v/>
      </c>
      <c r="AK168" s="50"/>
      <c r="AL168" s="51"/>
      <c r="AM168" s="103" t="str">
        <f t="shared" si="24"/>
        <v/>
      </c>
      <c r="AN168" s="52" t="str">
        <f>_xlfn.IFNA(VLOOKUP($AF168,Tipologia!$B$3:$H$17,2,FALSE),"")</f>
        <v/>
      </c>
      <c r="AO168" s="52" t="str">
        <f t="shared" si="25"/>
        <v/>
      </c>
      <c r="AP168" s="52" t="str">
        <f>_xlfn.IFNA(VLOOKUP(AG168,Tipologia!$A$20:$C$24,3,0),"")</f>
        <v/>
      </c>
      <c r="AQ168" s="52" t="str">
        <f t="shared" si="26"/>
        <v/>
      </c>
      <c r="AR168" s="52" t="str">
        <f>_xlfn.IFNA(VLOOKUP($AK168,Tipologia!$A$36:$B$40,2,FALSE),"")</f>
        <v/>
      </c>
      <c r="AS168" s="52" t="str">
        <f>_xlfn.IFNA(VLOOKUP(AL168,Tipologia!$A$44:$B$51,2,0),"")</f>
        <v/>
      </c>
      <c r="AT168" s="52" t="str">
        <f t="shared" si="27"/>
        <v xml:space="preserve">  </v>
      </c>
      <c r="AU168" s="52" t="str">
        <f t="shared" si="28"/>
        <v/>
      </c>
      <c r="AV168" s="52" t="str">
        <f t="shared" si="29"/>
        <v/>
      </c>
      <c r="AW168" s="102" t="str">
        <f t="shared" si="30"/>
        <v/>
      </c>
      <c r="AX168" s="53" t="str">
        <f>_xlfn.IFNA(VLOOKUP(AF168,Tipologia!$B$3:$H$17,4,FALSE),"")</f>
        <v/>
      </c>
      <c r="AY168" s="53" t="str">
        <f t="shared" si="31"/>
        <v/>
      </c>
      <c r="AZ168" s="54" t="str">
        <f>_xlfn.IFNA(VLOOKUP(AF168,Tipologia!$B$3:$H$17,3,FALSE),"")</f>
        <v/>
      </c>
      <c r="BA168" s="54" t="str">
        <f>IFERROR(VLOOKUP(AF168,Tipologia!$B$3:$H$17,5,FALSE),"")</f>
        <v/>
      </c>
      <c r="BB168" s="54" t="str">
        <f>IFERROR(VLOOKUP(AF168,Tipologia!$B$3:$H$17,6,0),"")</f>
        <v/>
      </c>
      <c r="BC168" s="60"/>
      <c r="BD168" s="112"/>
      <c r="BE168" s="60"/>
      <c r="BF168" s="55"/>
      <c r="BG168" s="55"/>
      <c r="BH168" s="131"/>
    </row>
    <row r="169" spans="1:60" ht="90" customHeight="1" x14ac:dyDescent="0.3">
      <c r="A169" s="53" t="str">
        <f t="shared" si="32"/>
        <v/>
      </c>
      <c r="B169" s="50"/>
      <c r="C169" s="50"/>
      <c r="D169" s="50"/>
      <c r="E169" s="50"/>
      <c r="F169" s="50"/>
      <c r="G169" s="60"/>
      <c r="H169" s="111"/>
      <c r="I169" s="111"/>
      <c r="J169" s="60"/>
      <c r="K169" s="60"/>
      <c r="L169" s="60"/>
      <c r="M169" s="60"/>
      <c r="N169" s="60"/>
      <c r="O169" s="60"/>
      <c r="P169" s="126"/>
      <c r="Q169" s="134"/>
      <c r="R169" s="112"/>
      <c r="S169" s="60"/>
      <c r="T169" s="60"/>
      <c r="U169" s="60"/>
      <c r="V169" s="112"/>
      <c r="W169" s="112"/>
      <c r="X169" s="60"/>
      <c r="Y169" s="60"/>
      <c r="Z169" s="60"/>
      <c r="AA169" s="60"/>
      <c r="AB169" s="60"/>
      <c r="AC169" s="60"/>
      <c r="AD169" s="60"/>
      <c r="AE169" s="50"/>
      <c r="AF169" s="50"/>
      <c r="AG169" s="50"/>
      <c r="AH169" s="103" t="str">
        <f t="shared" si="22"/>
        <v xml:space="preserve">  </v>
      </c>
      <c r="AI169" s="97"/>
      <c r="AJ169" s="103" t="str">
        <f t="shared" si="23"/>
        <v/>
      </c>
      <c r="AK169" s="50"/>
      <c r="AL169" s="51"/>
      <c r="AM169" s="103" t="str">
        <f t="shared" si="24"/>
        <v/>
      </c>
      <c r="AN169" s="52" t="str">
        <f>_xlfn.IFNA(VLOOKUP($AF169,Tipologia!$B$3:$H$17,2,FALSE),"")</f>
        <v/>
      </c>
      <c r="AO169" s="52" t="str">
        <f t="shared" si="25"/>
        <v/>
      </c>
      <c r="AP169" s="52" t="str">
        <f>_xlfn.IFNA(VLOOKUP(AG169,Tipologia!$A$20:$C$24,3,0),"")</f>
        <v/>
      </c>
      <c r="AQ169" s="52" t="str">
        <f t="shared" si="26"/>
        <v/>
      </c>
      <c r="AR169" s="52" t="str">
        <f>_xlfn.IFNA(VLOOKUP($AK169,Tipologia!$A$36:$B$40,2,FALSE),"")</f>
        <v/>
      </c>
      <c r="AS169" s="52" t="str">
        <f>_xlfn.IFNA(VLOOKUP(AL169,Tipologia!$A$44:$B$51,2,0),"")</f>
        <v/>
      </c>
      <c r="AT169" s="52" t="str">
        <f t="shared" si="27"/>
        <v xml:space="preserve">  </v>
      </c>
      <c r="AU169" s="52" t="str">
        <f t="shared" si="28"/>
        <v/>
      </c>
      <c r="AV169" s="52" t="str">
        <f t="shared" si="29"/>
        <v/>
      </c>
      <c r="AW169" s="102" t="str">
        <f t="shared" si="30"/>
        <v/>
      </c>
      <c r="AX169" s="53" t="str">
        <f>_xlfn.IFNA(VLOOKUP(AF169,Tipologia!$B$3:$H$17,4,FALSE),"")</f>
        <v/>
      </c>
      <c r="AY169" s="53" t="str">
        <f t="shared" si="31"/>
        <v/>
      </c>
      <c r="AZ169" s="54" t="str">
        <f>_xlfn.IFNA(VLOOKUP(AF169,Tipologia!$B$3:$H$17,3,FALSE),"")</f>
        <v/>
      </c>
      <c r="BA169" s="54" t="str">
        <f>IFERROR(VLOOKUP(AF169,Tipologia!$B$3:$H$17,5,FALSE),"")</f>
        <v/>
      </c>
      <c r="BB169" s="54" t="str">
        <f>IFERROR(VLOOKUP(AF169,Tipologia!$B$3:$H$17,6,0),"")</f>
        <v/>
      </c>
      <c r="BC169" s="60"/>
      <c r="BD169" s="112"/>
      <c r="BE169" s="60"/>
      <c r="BF169" s="55"/>
      <c r="BG169" s="55"/>
      <c r="BH169" s="131"/>
    </row>
    <row r="170" spans="1:60" ht="90" customHeight="1" x14ac:dyDescent="0.3">
      <c r="A170" s="53" t="str">
        <f t="shared" si="32"/>
        <v/>
      </c>
      <c r="B170" s="50"/>
      <c r="C170" s="50"/>
      <c r="D170" s="50"/>
      <c r="E170" s="50"/>
      <c r="F170" s="50"/>
      <c r="G170" s="60"/>
      <c r="H170" s="111"/>
      <c r="I170" s="111"/>
      <c r="J170" s="60"/>
      <c r="K170" s="60"/>
      <c r="L170" s="60"/>
      <c r="M170" s="60"/>
      <c r="N170" s="60"/>
      <c r="O170" s="60"/>
      <c r="P170" s="126"/>
      <c r="Q170" s="134"/>
      <c r="R170" s="112"/>
      <c r="S170" s="60"/>
      <c r="T170" s="60"/>
      <c r="U170" s="60"/>
      <c r="V170" s="112"/>
      <c r="W170" s="112"/>
      <c r="X170" s="60"/>
      <c r="Y170" s="60"/>
      <c r="Z170" s="60"/>
      <c r="AA170" s="60"/>
      <c r="AB170" s="60"/>
      <c r="AC170" s="60"/>
      <c r="AD170" s="60"/>
      <c r="AE170" s="50"/>
      <c r="AF170" s="50"/>
      <c r="AG170" s="50"/>
      <c r="AH170" s="103" t="str">
        <f t="shared" si="22"/>
        <v xml:space="preserve">  </v>
      </c>
      <c r="AI170" s="97"/>
      <c r="AJ170" s="103" t="str">
        <f t="shared" si="23"/>
        <v/>
      </c>
      <c r="AK170" s="50"/>
      <c r="AL170" s="51"/>
      <c r="AM170" s="103" t="str">
        <f t="shared" si="24"/>
        <v/>
      </c>
      <c r="AN170" s="52" t="str">
        <f>_xlfn.IFNA(VLOOKUP($AF170,Tipologia!$B$3:$H$17,2,FALSE),"")</f>
        <v/>
      </c>
      <c r="AO170" s="52" t="str">
        <f t="shared" si="25"/>
        <v/>
      </c>
      <c r="AP170" s="52" t="str">
        <f>_xlfn.IFNA(VLOOKUP(AG170,Tipologia!$A$20:$C$24,3,0),"")</f>
        <v/>
      </c>
      <c r="AQ170" s="52" t="str">
        <f t="shared" si="26"/>
        <v/>
      </c>
      <c r="AR170" s="52" t="str">
        <f>_xlfn.IFNA(VLOOKUP($AK170,Tipologia!$A$36:$B$40,2,FALSE),"")</f>
        <v/>
      </c>
      <c r="AS170" s="52" t="str">
        <f>_xlfn.IFNA(VLOOKUP(AL170,Tipologia!$A$44:$B$51,2,0),"")</f>
        <v/>
      </c>
      <c r="AT170" s="52" t="str">
        <f t="shared" si="27"/>
        <v xml:space="preserve">  </v>
      </c>
      <c r="AU170" s="52" t="str">
        <f t="shared" si="28"/>
        <v/>
      </c>
      <c r="AV170" s="52" t="str">
        <f t="shared" si="29"/>
        <v/>
      </c>
      <c r="AW170" s="102" t="str">
        <f t="shared" si="30"/>
        <v/>
      </c>
      <c r="AX170" s="53" t="str">
        <f>_xlfn.IFNA(VLOOKUP(AF170,Tipologia!$B$3:$H$17,4,FALSE),"")</f>
        <v/>
      </c>
      <c r="AY170" s="53" t="str">
        <f t="shared" si="31"/>
        <v/>
      </c>
      <c r="AZ170" s="54" t="str">
        <f>_xlfn.IFNA(VLOOKUP(AF170,Tipologia!$B$3:$H$17,3,FALSE),"")</f>
        <v/>
      </c>
      <c r="BA170" s="54" t="str">
        <f>IFERROR(VLOOKUP(AF170,Tipologia!$B$3:$H$17,5,FALSE),"")</f>
        <v/>
      </c>
      <c r="BB170" s="54" t="str">
        <f>IFERROR(VLOOKUP(AF170,Tipologia!$B$3:$H$17,6,0),"")</f>
        <v/>
      </c>
      <c r="BC170" s="60"/>
      <c r="BD170" s="112"/>
      <c r="BE170" s="60"/>
      <c r="BF170" s="55"/>
      <c r="BG170" s="55"/>
      <c r="BH170" s="131"/>
    </row>
    <row r="171" spans="1:60" ht="90" customHeight="1" x14ac:dyDescent="0.3">
      <c r="A171" s="53" t="str">
        <f t="shared" si="32"/>
        <v/>
      </c>
      <c r="B171" s="50"/>
      <c r="C171" s="50"/>
      <c r="D171" s="50"/>
      <c r="E171" s="50"/>
      <c r="F171" s="50"/>
      <c r="G171" s="60"/>
      <c r="H171" s="111"/>
      <c r="I171" s="111"/>
      <c r="J171" s="60"/>
      <c r="K171" s="60"/>
      <c r="L171" s="60"/>
      <c r="M171" s="60"/>
      <c r="N171" s="60"/>
      <c r="O171" s="60"/>
      <c r="P171" s="126"/>
      <c r="Q171" s="134"/>
      <c r="R171" s="112"/>
      <c r="S171" s="60"/>
      <c r="T171" s="60"/>
      <c r="U171" s="60"/>
      <c r="V171" s="112"/>
      <c r="W171" s="112"/>
      <c r="X171" s="60"/>
      <c r="Y171" s="60"/>
      <c r="Z171" s="60"/>
      <c r="AA171" s="60"/>
      <c r="AB171" s="60"/>
      <c r="AC171" s="60"/>
      <c r="AD171" s="60"/>
      <c r="AE171" s="50"/>
      <c r="AF171" s="50"/>
      <c r="AG171" s="50"/>
      <c r="AH171" s="103" t="str">
        <f t="shared" si="22"/>
        <v xml:space="preserve">  </v>
      </c>
      <c r="AI171" s="97"/>
      <c r="AJ171" s="103" t="str">
        <f t="shared" si="23"/>
        <v/>
      </c>
      <c r="AK171" s="50"/>
      <c r="AL171" s="51"/>
      <c r="AM171" s="103" t="str">
        <f t="shared" si="24"/>
        <v/>
      </c>
      <c r="AN171" s="52" t="str">
        <f>_xlfn.IFNA(VLOOKUP($AF171,Tipologia!$B$3:$H$17,2,FALSE),"")</f>
        <v/>
      </c>
      <c r="AO171" s="52" t="str">
        <f t="shared" si="25"/>
        <v/>
      </c>
      <c r="AP171" s="52" t="str">
        <f>_xlfn.IFNA(VLOOKUP(AG171,Tipologia!$A$20:$C$24,3,0),"")</f>
        <v/>
      </c>
      <c r="AQ171" s="52" t="str">
        <f t="shared" si="26"/>
        <v/>
      </c>
      <c r="AR171" s="52" t="str">
        <f>_xlfn.IFNA(VLOOKUP($AK171,Tipologia!$A$36:$B$40,2,FALSE),"")</f>
        <v/>
      </c>
      <c r="AS171" s="52" t="str">
        <f>_xlfn.IFNA(VLOOKUP(AL171,Tipologia!$A$44:$B$51,2,0),"")</f>
        <v/>
      </c>
      <c r="AT171" s="52" t="str">
        <f t="shared" si="27"/>
        <v xml:space="preserve">  </v>
      </c>
      <c r="AU171" s="52" t="str">
        <f t="shared" si="28"/>
        <v/>
      </c>
      <c r="AV171" s="52" t="str">
        <f t="shared" si="29"/>
        <v/>
      </c>
      <c r="AW171" s="102" t="str">
        <f t="shared" si="30"/>
        <v/>
      </c>
      <c r="AX171" s="53" t="str">
        <f>_xlfn.IFNA(VLOOKUP(AF171,Tipologia!$B$3:$H$17,4,FALSE),"")</f>
        <v/>
      </c>
      <c r="AY171" s="53" t="str">
        <f t="shared" si="31"/>
        <v/>
      </c>
      <c r="AZ171" s="54" t="str">
        <f>_xlfn.IFNA(VLOOKUP(AF171,Tipologia!$B$3:$H$17,3,FALSE),"")</f>
        <v/>
      </c>
      <c r="BA171" s="54" t="str">
        <f>IFERROR(VLOOKUP(AF171,Tipologia!$B$3:$H$17,5,FALSE),"")</f>
        <v/>
      </c>
      <c r="BB171" s="54" t="str">
        <f>IFERROR(VLOOKUP(AF171,Tipologia!$B$3:$H$17,6,0),"")</f>
        <v/>
      </c>
      <c r="BC171" s="60"/>
      <c r="BD171" s="112"/>
      <c r="BE171" s="60"/>
      <c r="BF171" s="55"/>
      <c r="BG171" s="55"/>
      <c r="BH171" s="131"/>
    </row>
    <row r="172" spans="1:60" ht="90" customHeight="1" x14ac:dyDescent="0.3">
      <c r="A172" s="53" t="str">
        <f t="shared" si="32"/>
        <v/>
      </c>
      <c r="B172" s="50"/>
      <c r="C172" s="50"/>
      <c r="D172" s="50"/>
      <c r="E172" s="50"/>
      <c r="F172" s="50"/>
      <c r="G172" s="60"/>
      <c r="H172" s="111"/>
      <c r="I172" s="111"/>
      <c r="J172" s="60"/>
      <c r="K172" s="60"/>
      <c r="L172" s="60"/>
      <c r="M172" s="60"/>
      <c r="N172" s="60"/>
      <c r="O172" s="60"/>
      <c r="P172" s="126"/>
      <c r="Q172" s="134"/>
      <c r="R172" s="112"/>
      <c r="S172" s="60"/>
      <c r="T172" s="60"/>
      <c r="U172" s="60"/>
      <c r="V172" s="112"/>
      <c r="W172" s="112"/>
      <c r="X172" s="60"/>
      <c r="Y172" s="60"/>
      <c r="Z172" s="60"/>
      <c r="AA172" s="60"/>
      <c r="AB172" s="60"/>
      <c r="AC172" s="60"/>
      <c r="AD172" s="60"/>
      <c r="AE172" s="50"/>
      <c r="AF172" s="50"/>
      <c r="AG172" s="50"/>
      <c r="AH172" s="103" t="str">
        <f t="shared" si="22"/>
        <v xml:space="preserve">  </v>
      </c>
      <c r="AI172" s="97"/>
      <c r="AJ172" s="103" t="str">
        <f t="shared" si="23"/>
        <v/>
      </c>
      <c r="AK172" s="50"/>
      <c r="AL172" s="51"/>
      <c r="AM172" s="103" t="str">
        <f t="shared" si="24"/>
        <v/>
      </c>
      <c r="AN172" s="52" t="str">
        <f>_xlfn.IFNA(VLOOKUP($AF172,Tipologia!$B$3:$H$17,2,FALSE),"")</f>
        <v/>
      </c>
      <c r="AO172" s="52" t="str">
        <f t="shared" si="25"/>
        <v/>
      </c>
      <c r="AP172" s="52" t="str">
        <f>_xlfn.IFNA(VLOOKUP(AG172,Tipologia!$A$20:$C$24,3,0),"")</f>
        <v/>
      </c>
      <c r="AQ172" s="52" t="str">
        <f t="shared" si="26"/>
        <v/>
      </c>
      <c r="AR172" s="52" t="str">
        <f>_xlfn.IFNA(VLOOKUP($AK172,Tipologia!$A$36:$B$40,2,FALSE),"")</f>
        <v/>
      </c>
      <c r="AS172" s="52" t="str">
        <f>_xlfn.IFNA(VLOOKUP(AL172,Tipologia!$A$44:$B$51,2,0),"")</f>
        <v/>
      </c>
      <c r="AT172" s="52" t="str">
        <f t="shared" si="27"/>
        <v xml:space="preserve">  </v>
      </c>
      <c r="AU172" s="52" t="str">
        <f t="shared" si="28"/>
        <v/>
      </c>
      <c r="AV172" s="52" t="str">
        <f t="shared" si="29"/>
        <v/>
      </c>
      <c r="AW172" s="102" t="str">
        <f t="shared" si="30"/>
        <v/>
      </c>
      <c r="AX172" s="53" t="str">
        <f>_xlfn.IFNA(VLOOKUP(AF172,Tipologia!$B$3:$H$17,4,FALSE),"")</f>
        <v/>
      </c>
      <c r="AY172" s="53" t="str">
        <f t="shared" si="31"/>
        <v/>
      </c>
      <c r="AZ172" s="54" t="str">
        <f>_xlfn.IFNA(VLOOKUP(AF172,Tipologia!$B$3:$H$17,3,FALSE),"")</f>
        <v/>
      </c>
      <c r="BA172" s="54" t="str">
        <f>IFERROR(VLOOKUP(AF172,Tipologia!$B$3:$H$17,5,FALSE),"")</f>
        <v/>
      </c>
      <c r="BB172" s="54" t="str">
        <f>IFERROR(VLOOKUP(AF172,Tipologia!$B$3:$H$17,6,0),"")</f>
        <v/>
      </c>
      <c r="BC172" s="60"/>
      <c r="BD172" s="112"/>
      <c r="BE172" s="60"/>
      <c r="BF172" s="55"/>
      <c r="BG172" s="55"/>
      <c r="BH172" s="131"/>
    </row>
    <row r="173" spans="1:60" ht="90" customHeight="1" x14ac:dyDescent="0.3">
      <c r="A173" s="53" t="str">
        <f t="shared" si="32"/>
        <v/>
      </c>
      <c r="B173" s="50"/>
      <c r="C173" s="50"/>
      <c r="D173" s="50"/>
      <c r="E173" s="50"/>
      <c r="F173" s="50"/>
      <c r="G173" s="60"/>
      <c r="H173" s="111"/>
      <c r="I173" s="111"/>
      <c r="J173" s="60"/>
      <c r="K173" s="60"/>
      <c r="L173" s="60"/>
      <c r="M173" s="60"/>
      <c r="N173" s="60"/>
      <c r="O173" s="60"/>
      <c r="P173" s="126"/>
      <c r="Q173" s="134"/>
      <c r="R173" s="112"/>
      <c r="S173" s="60"/>
      <c r="T173" s="60"/>
      <c r="U173" s="60"/>
      <c r="V173" s="112"/>
      <c r="W173" s="112"/>
      <c r="X173" s="60"/>
      <c r="Y173" s="60"/>
      <c r="Z173" s="60"/>
      <c r="AA173" s="60"/>
      <c r="AB173" s="60"/>
      <c r="AC173" s="60"/>
      <c r="AD173" s="60"/>
      <c r="AE173" s="50"/>
      <c r="AF173" s="50"/>
      <c r="AG173" s="50"/>
      <c r="AH173" s="103" t="str">
        <f t="shared" si="22"/>
        <v xml:space="preserve">  </v>
      </c>
      <c r="AI173" s="97"/>
      <c r="AJ173" s="103" t="str">
        <f t="shared" si="23"/>
        <v/>
      </c>
      <c r="AK173" s="50"/>
      <c r="AL173" s="51"/>
      <c r="AM173" s="103" t="str">
        <f t="shared" si="24"/>
        <v/>
      </c>
      <c r="AN173" s="52" t="str">
        <f>_xlfn.IFNA(VLOOKUP($AF173,Tipologia!$B$3:$H$17,2,FALSE),"")</f>
        <v/>
      </c>
      <c r="AO173" s="52" t="str">
        <f t="shared" si="25"/>
        <v/>
      </c>
      <c r="AP173" s="52" t="str">
        <f>_xlfn.IFNA(VLOOKUP(AG173,Tipologia!$A$20:$C$24,3,0),"")</f>
        <v/>
      </c>
      <c r="AQ173" s="52" t="str">
        <f t="shared" si="26"/>
        <v/>
      </c>
      <c r="AR173" s="52" t="str">
        <f>_xlfn.IFNA(VLOOKUP($AK173,Tipologia!$A$36:$B$40,2,FALSE),"")</f>
        <v/>
      </c>
      <c r="AS173" s="52" t="str">
        <f>_xlfn.IFNA(VLOOKUP(AL173,Tipologia!$A$44:$B$51,2,0),"")</f>
        <v/>
      </c>
      <c r="AT173" s="52" t="str">
        <f t="shared" si="27"/>
        <v xml:space="preserve">  </v>
      </c>
      <c r="AU173" s="52" t="str">
        <f t="shared" si="28"/>
        <v/>
      </c>
      <c r="AV173" s="52" t="str">
        <f t="shared" si="29"/>
        <v/>
      </c>
      <c r="AW173" s="102" t="str">
        <f t="shared" si="30"/>
        <v/>
      </c>
      <c r="AX173" s="53" t="str">
        <f>_xlfn.IFNA(VLOOKUP(AF173,Tipologia!$B$3:$H$17,4,FALSE),"")</f>
        <v/>
      </c>
      <c r="AY173" s="53" t="str">
        <f t="shared" si="31"/>
        <v/>
      </c>
      <c r="AZ173" s="54" t="str">
        <f>_xlfn.IFNA(VLOOKUP(AF173,Tipologia!$B$3:$H$17,3,FALSE),"")</f>
        <v/>
      </c>
      <c r="BA173" s="54" t="str">
        <f>IFERROR(VLOOKUP(AF173,Tipologia!$B$3:$H$17,5,FALSE),"")</f>
        <v/>
      </c>
      <c r="BB173" s="54" t="str">
        <f>IFERROR(VLOOKUP(AF173,Tipologia!$B$3:$H$17,6,0),"")</f>
        <v/>
      </c>
      <c r="BC173" s="60"/>
      <c r="BD173" s="112"/>
      <c r="BE173" s="60"/>
      <c r="BF173" s="55"/>
      <c r="BG173" s="55"/>
      <c r="BH173" s="131"/>
    </row>
    <row r="174" spans="1:60" ht="90" customHeight="1" x14ac:dyDescent="0.3">
      <c r="A174" s="53" t="str">
        <f t="shared" si="32"/>
        <v/>
      </c>
      <c r="B174" s="50"/>
      <c r="C174" s="50"/>
      <c r="D174" s="50"/>
      <c r="E174" s="50"/>
      <c r="F174" s="50"/>
      <c r="G174" s="60"/>
      <c r="H174" s="111"/>
      <c r="I174" s="111"/>
      <c r="J174" s="60"/>
      <c r="K174" s="60"/>
      <c r="L174" s="60"/>
      <c r="M174" s="60"/>
      <c r="N174" s="60"/>
      <c r="O174" s="60"/>
      <c r="P174" s="126"/>
      <c r="Q174" s="134"/>
      <c r="R174" s="112"/>
      <c r="S174" s="60"/>
      <c r="T174" s="60"/>
      <c r="U174" s="60"/>
      <c r="V174" s="112"/>
      <c r="W174" s="112"/>
      <c r="X174" s="60"/>
      <c r="Y174" s="60"/>
      <c r="Z174" s="60"/>
      <c r="AA174" s="60"/>
      <c r="AB174" s="60"/>
      <c r="AC174" s="60"/>
      <c r="AD174" s="60"/>
      <c r="AE174" s="50"/>
      <c r="AF174" s="50"/>
      <c r="AG174" s="50"/>
      <c r="AH174" s="103" t="str">
        <f t="shared" si="22"/>
        <v xml:space="preserve">  </v>
      </c>
      <c r="AI174" s="97"/>
      <c r="AJ174" s="103" t="str">
        <f t="shared" si="23"/>
        <v/>
      </c>
      <c r="AK174" s="50"/>
      <c r="AL174" s="51"/>
      <c r="AM174" s="103" t="str">
        <f t="shared" si="24"/>
        <v/>
      </c>
      <c r="AN174" s="52" t="str">
        <f>_xlfn.IFNA(VLOOKUP($AF174,Tipologia!$B$3:$H$17,2,FALSE),"")</f>
        <v/>
      </c>
      <c r="AO174" s="52" t="str">
        <f t="shared" si="25"/>
        <v/>
      </c>
      <c r="AP174" s="52" t="str">
        <f>_xlfn.IFNA(VLOOKUP(AG174,Tipologia!$A$20:$C$24,3,0),"")</f>
        <v/>
      </c>
      <c r="AQ174" s="52" t="str">
        <f t="shared" si="26"/>
        <v/>
      </c>
      <c r="AR174" s="52" t="str">
        <f>_xlfn.IFNA(VLOOKUP($AK174,Tipologia!$A$36:$B$40,2,FALSE),"")</f>
        <v/>
      </c>
      <c r="AS174" s="52" t="str">
        <f>_xlfn.IFNA(VLOOKUP(AL174,Tipologia!$A$44:$B$51,2,0),"")</f>
        <v/>
      </c>
      <c r="AT174" s="52" t="str">
        <f t="shared" si="27"/>
        <v xml:space="preserve">  </v>
      </c>
      <c r="AU174" s="52" t="str">
        <f t="shared" si="28"/>
        <v/>
      </c>
      <c r="AV174" s="52" t="str">
        <f t="shared" si="29"/>
        <v/>
      </c>
      <c r="AW174" s="102" t="str">
        <f t="shared" si="30"/>
        <v/>
      </c>
      <c r="AX174" s="53" t="str">
        <f>_xlfn.IFNA(VLOOKUP(AF174,Tipologia!$B$3:$H$17,4,FALSE),"")</f>
        <v/>
      </c>
      <c r="AY174" s="53" t="str">
        <f t="shared" si="31"/>
        <v/>
      </c>
      <c r="AZ174" s="54" t="str">
        <f>_xlfn.IFNA(VLOOKUP(AF174,Tipologia!$B$3:$H$17,3,FALSE),"")</f>
        <v/>
      </c>
      <c r="BA174" s="54" t="str">
        <f>IFERROR(VLOOKUP(AF174,Tipologia!$B$3:$H$17,5,FALSE),"")</f>
        <v/>
      </c>
      <c r="BB174" s="54" t="str">
        <f>IFERROR(VLOOKUP(AF174,Tipologia!$B$3:$H$17,6,0),"")</f>
        <v/>
      </c>
      <c r="BC174" s="60"/>
      <c r="BD174" s="112"/>
      <c r="BE174" s="60"/>
      <c r="BF174" s="55"/>
      <c r="BG174" s="55"/>
      <c r="BH174" s="131"/>
    </row>
    <row r="175" spans="1:60" ht="90" customHeight="1" x14ac:dyDescent="0.3">
      <c r="A175" s="53" t="str">
        <f t="shared" si="32"/>
        <v/>
      </c>
      <c r="B175" s="50"/>
      <c r="C175" s="50"/>
      <c r="D175" s="50"/>
      <c r="E175" s="50"/>
      <c r="F175" s="50"/>
      <c r="G175" s="60"/>
      <c r="H175" s="111"/>
      <c r="I175" s="111"/>
      <c r="J175" s="60"/>
      <c r="K175" s="60"/>
      <c r="L175" s="60"/>
      <c r="M175" s="60"/>
      <c r="N175" s="60"/>
      <c r="O175" s="60"/>
      <c r="P175" s="126"/>
      <c r="Q175" s="134"/>
      <c r="R175" s="112"/>
      <c r="S175" s="60"/>
      <c r="T175" s="60"/>
      <c r="U175" s="60"/>
      <c r="V175" s="112"/>
      <c r="W175" s="112"/>
      <c r="X175" s="60"/>
      <c r="Y175" s="60"/>
      <c r="Z175" s="60"/>
      <c r="AA175" s="60"/>
      <c r="AB175" s="60"/>
      <c r="AC175" s="60"/>
      <c r="AD175" s="60"/>
      <c r="AE175" s="50"/>
      <c r="AF175" s="50"/>
      <c r="AG175" s="50"/>
      <c r="AH175" s="103" t="str">
        <f t="shared" si="22"/>
        <v xml:space="preserve">  </v>
      </c>
      <c r="AI175" s="97"/>
      <c r="AJ175" s="103" t="str">
        <f t="shared" si="23"/>
        <v/>
      </c>
      <c r="AK175" s="50"/>
      <c r="AL175" s="51"/>
      <c r="AM175" s="103" t="str">
        <f t="shared" si="24"/>
        <v/>
      </c>
      <c r="AN175" s="52" t="str">
        <f>_xlfn.IFNA(VLOOKUP($AF175,Tipologia!$B$3:$H$17,2,FALSE),"")</f>
        <v/>
      </c>
      <c r="AO175" s="52" t="str">
        <f t="shared" si="25"/>
        <v/>
      </c>
      <c r="AP175" s="52" t="str">
        <f>_xlfn.IFNA(VLOOKUP(AG175,Tipologia!$A$20:$C$24,3,0),"")</f>
        <v/>
      </c>
      <c r="AQ175" s="52" t="str">
        <f t="shared" si="26"/>
        <v/>
      </c>
      <c r="AR175" s="52" t="str">
        <f>_xlfn.IFNA(VLOOKUP($AK175,Tipologia!$A$36:$B$40,2,FALSE),"")</f>
        <v/>
      </c>
      <c r="AS175" s="52" t="str">
        <f>_xlfn.IFNA(VLOOKUP(AL175,Tipologia!$A$44:$B$51,2,0),"")</f>
        <v/>
      </c>
      <c r="AT175" s="52" t="str">
        <f t="shared" si="27"/>
        <v xml:space="preserve">  </v>
      </c>
      <c r="AU175" s="52" t="str">
        <f t="shared" si="28"/>
        <v/>
      </c>
      <c r="AV175" s="52" t="str">
        <f t="shared" si="29"/>
        <v/>
      </c>
      <c r="AW175" s="102" t="str">
        <f t="shared" si="30"/>
        <v/>
      </c>
      <c r="AX175" s="53" t="str">
        <f>_xlfn.IFNA(VLOOKUP(AF175,Tipologia!$B$3:$H$17,4,FALSE),"")</f>
        <v/>
      </c>
      <c r="AY175" s="53" t="str">
        <f t="shared" si="31"/>
        <v/>
      </c>
      <c r="AZ175" s="54" t="str">
        <f>_xlfn.IFNA(VLOOKUP(AF175,Tipologia!$B$3:$H$17,3,FALSE),"")</f>
        <v/>
      </c>
      <c r="BA175" s="54" t="str">
        <f>IFERROR(VLOOKUP(AF175,Tipologia!$B$3:$H$17,5,FALSE),"")</f>
        <v/>
      </c>
      <c r="BB175" s="54" t="str">
        <f>IFERROR(VLOOKUP(AF175,Tipologia!$B$3:$H$17,6,0),"")</f>
        <v/>
      </c>
      <c r="BC175" s="60"/>
      <c r="BD175" s="112"/>
      <c r="BE175" s="60"/>
      <c r="BF175" s="55"/>
      <c r="BG175" s="55"/>
      <c r="BH175" s="131"/>
    </row>
    <row r="176" spans="1:60" ht="90" customHeight="1" x14ac:dyDescent="0.3">
      <c r="A176" s="53" t="str">
        <f t="shared" si="32"/>
        <v/>
      </c>
      <c r="B176" s="50"/>
      <c r="C176" s="50"/>
      <c r="D176" s="50"/>
      <c r="E176" s="50"/>
      <c r="F176" s="50"/>
      <c r="G176" s="60"/>
      <c r="H176" s="111"/>
      <c r="I176" s="111"/>
      <c r="J176" s="60"/>
      <c r="K176" s="60"/>
      <c r="L176" s="60"/>
      <c r="M176" s="60"/>
      <c r="N176" s="60"/>
      <c r="O176" s="60"/>
      <c r="P176" s="126"/>
      <c r="Q176" s="134"/>
      <c r="R176" s="112"/>
      <c r="S176" s="60"/>
      <c r="T176" s="60"/>
      <c r="U176" s="60"/>
      <c r="V176" s="112"/>
      <c r="W176" s="112"/>
      <c r="X176" s="60"/>
      <c r="Y176" s="60"/>
      <c r="Z176" s="60"/>
      <c r="AA176" s="60"/>
      <c r="AB176" s="60"/>
      <c r="AC176" s="60"/>
      <c r="AD176" s="60"/>
      <c r="AE176" s="50"/>
      <c r="AF176" s="50"/>
      <c r="AG176" s="50"/>
      <c r="AH176" s="103" t="str">
        <f t="shared" si="22"/>
        <v xml:space="preserve">  </v>
      </c>
      <c r="AI176" s="97"/>
      <c r="AJ176" s="103" t="str">
        <f t="shared" si="23"/>
        <v/>
      </c>
      <c r="AK176" s="50"/>
      <c r="AL176" s="51"/>
      <c r="AM176" s="103" t="str">
        <f t="shared" si="24"/>
        <v/>
      </c>
      <c r="AN176" s="52" t="str">
        <f>_xlfn.IFNA(VLOOKUP($AF176,Tipologia!$B$3:$H$17,2,FALSE),"")</f>
        <v/>
      </c>
      <c r="AO176" s="52" t="str">
        <f t="shared" si="25"/>
        <v/>
      </c>
      <c r="AP176" s="52" t="str">
        <f>_xlfn.IFNA(VLOOKUP(AG176,Tipologia!$A$20:$C$24,3,0),"")</f>
        <v/>
      </c>
      <c r="AQ176" s="52" t="str">
        <f t="shared" si="26"/>
        <v/>
      </c>
      <c r="AR176" s="52" t="str">
        <f>_xlfn.IFNA(VLOOKUP($AK176,Tipologia!$A$36:$B$40,2,FALSE),"")</f>
        <v/>
      </c>
      <c r="AS176" s="52" t="str">
        <f>_xlfn.IFNA(VLOOKUP(AL176,Tipologia!$A$44:$B$51,2,0),"")</f>
        <v/>
      </c>
      <c r="AT176" s="52" t="str">
        <f t="shared" si="27"/>
        <v xml:space="preserve">  </v>
      </c>
      <c r="AU176" s="52" t="str">
        <f t="shared" si="28"/>
        <v/>
      </c>
      <c r="AV176" s="52" t="str">
        <f t="shared" si="29"/>
        <v/>
      </c>
      <c r="AW176" s="102" t="str">
        <f t="shared" si="30"/>
        <v/>
      </c>
      <c r="AX176" s="53" t="str">
        <f>_xlfn.IFNA(VLOOKUP(AF176,Tipologia!$B$3:$H$17,4,FALSE),"")</f>
        <v/>
      </c>
      <c r="AY176" s="53" t="str">
        <f t="shared" si="31"/>
        <v/>
      </c>
      <c r="AZ176" s="54" t="str">
        <f>_xlfn.IFNA(VLOOKUP(AF176,Tipologia!$B$3:$H$17,3,FALSE),"")</f>
        <v/>
      </c>
      <c r="BA176" s="54" t="str">
        <f>IFERROR(VLOOKUP(AF176,Tipologia!$B$3:$H$17,5,FALSE),"")</f>
        <v/>
      </c>
      <c r="BB176" s="54" t="str">
        <f>IFERROR(VLOOKUP(AF176,Tipologia!$B$3:$H$17,6,0),"")</f>
        <v/>
      </c>
      <c r="BC176" s="60"/>
      <c r="BD176" s="112"/>
      <c r="BE176" s="60"/>
      <c r="BF176" s="55"/>
      <c r="BG176" s="55"/>
      <c r="BH176" s="131"/>
    </row>
    <row r="177" spans="1:60" ht="90" customHeight="1" x14ac:dyDescent="0.3">
      <c r="A177" s="53" t="str">
        <f t="shared" si="32"/>
        <v/>
      </c>
      <c r="B177" s="50"/>
      <c r="C177" s="50"/>
      <c r="D177" s="50"/>
      <c r="E177" s="50"/>
      <c r="F177" s="50"/>
      <c r="G177" s="60"/>
      <c r="H177" s="111"/>
      <c r="I177" s="111"/>
      <c r="J177" s="60"/>
      <c r="K177" s="60"/>
      <c r="L177" s="60"/>
      <c r="M177" s="60"/>
      <c r="N177" s="60"/>
      <c r="O177" s="60"/>
      <c r="P177" s="126"/>
      <c r="Q177" s="134"/>
      <c r="R177" s="112"/>
      <c r="S177" s="60"/>
      <c r="T177" s="60"/>
      <c r="U177" s="60"/>
      <c r="V177" s="112"/>
      <c r="W177" s="112"/>
      <c r="X177" s="60"/>
      <c r="Y177" s="60"/>
      <c r="Z177" s="60"/>
      <c r="AA177" s="60"/>
      <c r="AB177" s="60"/>
      <c r="AC177" s="60"/>
      <c r="AD177" s="60"/>
      <c r="AE177" s="50"/>
      <c r="AF177" s="50"/>
      <c r="AG177" s="50"/>
      <c r="AH177" s="103" t="str">
        <f t="shared" si="22"/>
        <v xml:space="preserve">  </v>
      </c>
      <c r="AI177" s="97"/>
      <c r="AJ177" s="103" t="str">
        <f t="shared" si="23"/>
        <v/>
      </c>
      <c r="AK177" s="50"/>
      <c r="AL177" s="51"/>
      <c r="AM177" s="103" t="str">
        <f t="shared" si="24"/>
        <v/>
      </c>
      <c r="AN177" s="52" t="str">
        <f>_xlfn.IFNA(VLOOKUP($AF177,Tipologia!$B$3:$H$17,2,FALSE),"")</f>
        <v/>
      </c>
      <c r="AO177" s="52" t="str">
        <f t="shared" si="25"/>
        <v/>
      </c>
      <c r="AP177" s="52" t="str">
        <f>_xlfn.IFNA(VLOOKUP(AG177,Tipologia!$A$20:$C$24,3,0),"")</f>
        <v/>
      </c>
      <c r="AQ177" s="52" t="str">
        <f t="shared" si="26"/>
        <v/>
      </c>
      <c r="AR177" s="52" t="str">
        <f>_xlfn.IFNA(VLOOKUP($AK177,Tipologia!$A$36:$B$40,2,FALSE),"")</f>
        <v/>
      </c>
      <c r="AS177" s="52" t="str">
        <f>_xlfn.IFNA(VLOOKUP(AL177,Tipologia!$A$44:$B$51,2,0),"")</f>
        <v/>
      </c>
      <c r="AT177" s="52" t="str">
        <f t="shared" si="27"/>
        <v xml:space="preserve">  </v>
      </c>
      <c r="AU177" s="52" t="str">
        <f t="shared" si="28"/>
        <v/>
      </c>
      <c r="AV177" s="52" t="str">
        <f t="shared" si="29"/>
        <v/>
      </c>
      <c r="AW177" s="102" t="str">
        <f t="shared" si="30"/>
        <v/>
      </c>
      <c r="AX177" s="53" t="str">
        <f>_xlfn.IFNA(VLOOKUP(AF177,Tipologia!$B$3:$H$17,4,FALSE),"")</f>
        <v/>
      </c>
      <c r="AY177" s="53" t="str">
        <f t="shared" si="31"/>
        <v/>
      </c>
      <c r="AZ177" s="54" t="str">
        <f>_xlfn.IFNA(VLOOKUP(AF177,Tipologia!$B$3:$H$17,3,FALSE),"")</f>
        <v/>
      </c>
      <c r="BA177" s="54" t="str">
        <f>IFERROR(VLOOKUP(AF177,Tipologia!$B$3:$H$17,5,FALSE),"")</f>
        <v/>
      </c>
      <c r="BB177" s="54" t="str">
        <f>IFERROR(VLOOKUP(AF177,Tipologia!$B$3:$H$17,6,0),"")</f>
        <v/>
      </c>
      <c r="BC177" s="60"/>
      <c r="BD177" s="112"/>
      <c r="BE177" s="60"/>
      <c r="BF177" s="55"/>
      <c r="BG177" s="55"/>
      <c r="BH177" s="131"/>
    </row>
    <row r="178" spans="1:60" ht="90" customHeight="1" x14ac:dyDescent="0.3">
      <c r="A178" s="53" t="str">
        <f t="shared" si="32"/>
        <v/>
      </c>
      <c r="B178" s="50"/>
      <c r="C178" s="50"/>
      <c r="D178" s="50"/>
      <c r="E178" s="50"/>
      <c r="F178" s="50"/>
      <c r="G178" s="60"/>
      <c r="H178" s="111"/>
      <c r="I178" s="111"/>
      <c r="J178" s="60"/>
      <c r="K178" s="60"/>
      <c r="L178" s="60"/>
      <c r="M178" s="60"/>
      <c r="N178" s="60"/>
      <c r="O178" s="60"/>
      <c r="P178" s="126"/>
      <c r="Q178" s="134"/>
      <c r="R178" s="112"/>
      <c r="S178" s="60"/>
      <c r="T178" s="60"/>
      <c r="U178" s="60"/>
      <c r="V178" s="112"/>
      <c r="W178" s="112"/>
      <c r="X178" s="60"/>
      <c r="Y178" s="60"/>
      <c r="Z178" s="60"/>
      <c r="AA178" s="60"/>
      <c r="AB178" s="60"/>
      <c r="AC178" s="60"/>
      <c r="AD178" s="60"/>
      <c r="AE178" s="50"/>
      <c r="AF178" s="50"/>
      <c r="AG178" s="50"/>
      <c r="AH178" s="103" t="str">
        <f t="shared" si="22"/>
        <v xml:space="preserve">  </v>
      </c>
      <c r="AI178" s="97"/>
      <c r="AJ178" s="103" t="str">
        <f t="shared" si="23"/>
        <v/>
      </c>
      <c r="AK178" s="50"/>
      <c r="AL178" s="51"/>
      <c r="AM178" s="103" t="str">
        <f t="shared" si="24"/>
        <v/>
      </c>
      <c r="AN178" s="52" t="str">
        <f>_xlfn.IFNA(VLOOKUP($AF178,Tipologia!$B$3:$H$17,2,FALSE),"")</f>
        <v/>
      </c>
      <c r="AO178" s="52" t="str">
        <f t="shared" si="25"/>
        <v/>
      </c>
      <c r="AP178" s="52" t="str">
        <f>_xlfn.IFNA(VLOOKUP(AG178,Tipologia!$A$20:$C$24,3,0),"")</f>
        <v/>
      </c>
      <c r="AQ178" s="52" t="str">
        <f t="shared" si="26"/>
        <v/>
      </c>
      <c r="AR178" s="52" t="str">
        <f>_xlfn.IFNA(VLOOKUP($AK178,Tipologia!$A$36:$B$40,2,FALSE),"")</f>
        <v/>
      </c>
      <c r="AS178" s="52" t="str">
        <f>_xlfn.IFNA(VLOOKUP(AL178,Tipologia!$A$44:$B$51,2,0),"")</f>
        <v/>
      </c>
      <c r="AT178" s="52" t="str">
        <f t="shared" si="27"/>
        <v xml:space="preserve">  </v>
      </c>
      <c r="AU178" s="52" t="str">
        <f t="shared" si="28"/>
        <v/>
      </c>
      <c r="AV178" s="52" t="str">
        <f t="shared" si="29"/>
        <v/>
      </c>
      <c r="AW178" s="102" t="str">
        <f t="shared" si="30"/>
        <v/>
      </c>
      <c r="AX178" s="53" t="str">
        <f>_xlfn.IFNA(VLOOKUP(AF178,Tipologia!$B$3:$H$17,4,FALSE),"")</f>
        <v/>
      </c>
      <c r="AY178" s="53" t="str">
        <f t="shared" si="31"/>
        <v/>
      </c>
      <c r="AZ178" s="54" t="str">
        <f>_xlfn.IFNA(VLOOKUP(AF178,Tipologia!$B$3:$H$17,3,FALSE),"")</f>
        <v/>
      </c>
      <c r="BA178" s="54" t="str">
        <f>IFERROR(VLOOKUP(AF178,Tipologia!$B$3:$H$17,5,FALSE),"")</f>
        <v/>
      </c>
      <c r="BB178" s="54" t="str">
        <f>IFERROR(VLOOKUP(AF178,Tipologia!$B$3:$H$17,6,0),"")</f>
        <v/>
      </c>
      <c r="BC178" s="60"/>
      <c r="BD178" s="112"/>
      <c r="BE178" s="60"/>
      <c r="BF178" s="55"/>
      <c r="BG178" s="55"/>
      <c r="BH178" s="131"/>
    </row>
    <row r="179" spans="1:60" ht="90" customHeight="1" x14ac:dyDescent="0.3">
      <c r="A179" s="53" t="str">
        <f t="shared" si="32"/>
        <v/>
      </c>
      <c r="B179" s="50"/>
      <c r="C179" s="50"/>
      <c r="D179" s="50"/>
      <c r="E179" s="50"/>
      <c r="F179" s="50"/>
      <c r="G179" s="60"/>
      <c r="H179" s="111"/>
      <c r="I179" s="111"/>
      <c r="J179" s="60"/>
      <c r="K179" s="60"/>
      <c r="L179" s="60"/>
      <c r="M179" s="60"/>
      <c r="N179" s="60"/>
      <c r="O179" s="60"/>
      <c r="P179" s="126"/>
      <c r="Q179" s="134"/>
      <c r="R179" s="112"/>
      <c r="S179" s="60"/>
      <c r="T179" s="60"/>
      <c r="U179" s="60"/>
      <c r="V179" s="112"/>
      <c r="W179" s="112"/>
      <c r="X179" s="60"/>
      <c r="Y179" s="60"/>
      <c r="Z179" s="60"/>
      <c r="AA179" s="60"/>
      <c r="AB179" s="60"/>
      <c r="AC179" s="60"/>
      <c r="AD179" s="60"/>
      <c r="AE179" s="50"/>
      <c r="AF179" s="50"/>
      <c r="AG179" s="50"/>
      <c r="AH179" s="103" t="str">
        <f t="shared" si="22"/>
        <v xml:space="preserve">  </v>
      </c>
      <c r="AI179" s="97"/>
      <c r="AJ179" s="103" t="str">
        <f t="shared" si="23"/>
        <v/>
      </c>
      <c r="AK179" s="50"/>
      <c r="AL179" s="51"/>
      <c r="AM179" s="103" t="str">
        <f t="shared" si="24"/>
        <v/>
      </c>
      <c r="AN179" s="52" t="str">
        <f>_xlfn.IFNA(VLOOKUP($AF179,Tipologia!$B$3:$H$17,2,FALSE),"")</f>
        <v/>
      </c>
      <c r="AO179" s="52" t="str">
        <f t="shared" si="25"/>
        <v/>
      </c>
      <c r="AP179" s="52" t="str">
        <f>_xlfn.IFNA(VLOOKUP(AG179,Tipologia!$A$20:$C$24,3,0),"")</f>
        <v/>
      </c>
      <c r="AQ179" s="52" t="str">
        <f t="shared" si="26"/>
        <v/>
      </c>
      <c r="AR179" s="52" t="str">
        <f>_xlfn.IFNA(VLOOKUP($AK179,Tipologia!$A$36:$B$40,2,FALSE),"")</f>
        <v/>
      </c>
      <c r="AS179" s="52" t="str">
        <f>_xlfn.IFNA(VLOOKUP(AL179,Tipologia!$A$44:$B$51,2,0),"")</f>
        <v/>
      </c>
      <c r="AT179" s="52" t="str">
        <f t="shared" si="27"/>
        <v xml:space="preserve">  </v>
      </c>
      <c r="AU179" s="52" t="str">
        <f t="shared" si="28"/>
        <v/>
      </c>
      <c r="AV179" s="52" t="str">
        <f t="shared" si="29"/>
        <v/>
      </c>
      <c r="AW179" s="102" t="str">
        <f t="shared" si="30"/>
        <v/>
      </c>
      <c r="AX179" s="53" t="str">
        <f>_xlfn.IFNA(VLOOKUP(AF179,Tipologia!$B$3:$H$17,4,FALSE),"")</f>
        <v/>
      </c>
      <c r="AY179" s="53" t="str">
        <f t="shared" si="31"/>
        <v/>
      </c>
      <c r="AZ179" s="54" t="str">
        <f>_xlfn.IFNA(VLOOKUP(AF179,Tipologia!$B$3:$H$17,3,FALSE),"")</f>
        <v/>
      </c>
      <c r="BA179" s="54" t="str">
        <f>IFERROR(VLOOKUP(AF179,Tipologia!$B$3:$H$17,5,FALSE),"")</f>
        <v/>
      </c>
      <c r="BB179" s="54" t="str">
        <f>IFERROR(VLOOKUP(AF179,Tipologia!$B$3:$H$17,6,0),"")</f>
        <v/>
      </c>
      <c r="BC179" s="60"/>
      <c r="BD179" s="112"/>
      <c r="BE179" s="60"/>
      <c r="BF179" s="55"/>
      <c r="BG179" s="55"/>
      <c r="BH179" s="131"/>
    </row>
    <row r="180" spans="1:60" ht="90" customHeight="1" x14ac:dyDescent="0.3">
      <c r="A180" s="53" t="str">
        <f t="shared" si="32"/>
        <v/>
      </c>
      <c r="B180" s="50"/>
      <c r="C180" s="50"/>
      <c r="D180" s="50"/>
      <c r="E180" s="50"/>
      <c r="F180" s="50"/>
      <c r="G180" s="60"/>
      <c r="H180" s="111"/>
      <c r="I180" s="111"/>
      <c r="J180" s="60"/>
      <c r="K180" s="60"/>
      <c r="L180" s="60"/>
      <c r="M180" s="60"/>
      <c r="N180" s="60"/>
      <c r="O180" s="60"/>
      <c r="P180" s="126"/>
      <c r="Q180" s="134"/>
      <c r="R180" s="112"/>
      <c r="S180" s="60"/>
      <c r="T180" s="60"/>
      <c r="U180" s="60"/>
      <c r="V180" s="112"/>
      <c r="W180" s="112"/>
      <c r="X180" s="60"/>
      <c r="Y180" s="60"/>
      <c r="Z180" s="60"/>
      <c r="AA180" s="60"/>
      <c r="AB180" s="60"/>
      <c r="AC180" s="60"/>
      <c r="AD180" s="60"/>
      <c r="AE180" s="50"/>
      <c r="AF180" s="50"/>
      <c r="AG180" s="50"/>
      <c r="AH180" s="103" t="str">
        <f t="shared" si="22"/>
        <v xml:space="preserve">  </v>
      </c>
      <c r="AI180" s="97"/>
      <c r="AJ180" s="103" t="str">
        <f t="shared" si="23"/>
        <v/>
      </c>
      <c r="AK180" s="50"/>
      <c r="AL180" s="51"/>
      <c r="AM180" s="103" t="str">
        <f t="shared" si="24"/>
        <v/>
      </c>
      <c r="AN180" s="52" t="str">
        <f>_xlfn.IFNA(VLOOKUP($AF180,Tipologia!$B$3:$H$17,2,FALSE),"")</f>
        <v/>
      </c>
      <c r="AO180" s="52" t="str">
        <f t="shared" si="25"/>
        <v/>
      </c>
      <c r="AP180" s="52" t="str">
        <f>_xlfn.IFNA(VLOOKUP(AG180,Tipologia!$A$20:$C$24,3,0),"")</f>
        <v/>
      </c>
      <c r="AQ180" s="52" t="str">
        <f t="shared" si="26"/>
        <v/>
      </c>
      <c r="AR180" s="52" t="str">
        <f>_xlfn.IFNA(VLOOKUP($AK180,Tipologia!$A$36:$B$40,2,FALSE),"")</f>
        <v/>
      </c>
      <c r="AS180" s="52" t="str">
        <f>_xlfn.IFNA(VLOOKUP(AL180,Tipologia!$A$44:$B$51,2,0),"")</f>
        <v/>
      </c>
      <c r="AT180" s="52" t="str">
        <f t="shared" si="27"/>
        <v xml:space="preserve">  </v>
      </c>
      <c r="AU180" s="52" t="str">
        <f t="shared" si="28"/>
        <v/>
      </c>
      <c r="AV180" s="52" t="str">
        <f t="shared" si="29"/>
        <v/>
      </c>
      <c r="AW180" s="102" t="str">
        <f t="shared" si="30"/>
        <v/>
      </c>
      <c r="AX180" s="53" t="str">
        <f>_xlfn.IFNA(VLOOKUP(AF180,Tipologia!$B$3:$H$17,4,FALSE),"")</f>
        <v/>
      </c>
      <c r="AY180" s="53" t="str">
        <f t="shared" si="31"/>
        <v/>
      </c>
      <c r="AZ180" s="54" t="str">
        <f>_xlfn.IFNA(VLOOKUP(AF180,Tipologia!$B$3:$H$17,3,FALSE),"")</f>
        <v/>
      </c>
      <c r="BA180" s="54" t="str">
        <f>IFERROR(VLOOKUP(AF180,Tipologia!$B$3:$H$17,5,FALSE),"")</f>
        <v/>
      </c>
      <c r="BB180" s="54" t="str">
        <f>IFERROR(VLOOKUP(AF180,Tipologia!$B$3:$H$17,6,0),"")</f>
        <v/>
      </c>
      <c r="BC180" s="60"/>
      <c r="BD180" s="112"/>
      <c r="BE180" s="60"/>
      <c r="BF180" s="55"/>
      <c r="BG180" s="55"/>
      <c r="BH180" s="131"/>
    </row>
    <row r="181" spans="1:60" ht="90" customHeight="1" x14ac:dyDescent="0.3">
      <c r="A181" s="53" t="str">
        <f t="shared" si="32"/>
        <v/>
      </c>
      <c r="B181" s="50"/>
      <c r="C181" s="50"/>
      <c r="D181" s="50"/>
      <c r="E181" s="50"/>
      <c r="F181" s="50"/>
      <c r="G181" s="60"/>
      <c r="H181" s="111"/>
      <c r="I181" s="111"/>
      <c r="J181" s="60"/>
      <c r="K181" s="60"/>
      <c r="L181" s="60"/>
      <c r="M181" s="60"/>
      <c r="N181" s="60"/>
      <c r="O181" s="60"/>
      <c r="P181" s="126"/>
      <c r="Q181" s="134"/>
      <c r="R181" s="112"/>
      <c r="S181" s="60"/>
      <c r="T181" s="60"/>
      <c r="U181" s="60"/>
      <c r="V181" s="112"/>
      <c r="W181" s="112"/>
      <c r="X181" s="60"/>
      <c r="Y181" s="60"/>
      <c r="Z181" s="60"/>
      <c r="AA181" s="60"/>
      <c r="AB181" s="60"/>
      <c r="AC181" s="60"/>
      <c r="AD181" s="60"/>
      <c r="AE181" s="50"/>
      <c r="AF181" s="50"/>
      <c r="AG181" s="50"/>
      <c r="AH181" s="103" t="str">
        <f t="shared" si="22"/>
        <v xml:space="preserve">  </v>
      </c>
      <c r="AI181" s="97"/>
      <c r="AJ181" s="103" t="str">
        <f t="shared" si="23"/>
        <v/>
      </c>
      <c r="AK181" s="50"/>
      <c r="AL181" s="51"/>
      <c r="AM181" s="103" t="str">
        <f t="shared" si="24"/>
        <v/>
      </c>
      <c r="AN181" s="52" t="str">
        <f>_xlfn.IFNA(VLOOKUP($AF181,Tipologia!$B$3:$H$17,2,FALSE),"")</f>
        <v/>
      </c>
      <c r="AO181" s="52" t="str">
        <f t="shared" si="25"/>
        <v/>
      </c>
      <c r="AP181" s="52" t="str">
        <f>_xlfn.IFNA(VLOOKUP(AG181,Tipologia!$A$20:$C$24,3,0),"")</f>
        <v/>
      </c>
      <c r="AQ181" s="52" t="str">
        <f t="shared" si="26"/>
        <v/>
      </c>
      <c r="AR181" s="52" t="str">
        <f>_xlfn.IFNA(VLOOKUP($AK181,Tipologia!$A$36:$B$40,2,FALSE),"")</f>
        <v/>
      </c>
      <c r="AS181" s="52" t="str">
        <f>_xlfn.IFNA(VLOOKUP(AL181,Tipologia!$A$44:$B$51,2,0),"")</f>
        <v/>
      </c>
      <c r="AT181" s="52" t="str">
        <f t="shared" si="27"/>
        <v xml:space="preserve">  </v>
      </c>
      <c r="AU181" s="52" t="str">
        <f t="shared" si="28"/>
        <v/>
      </c>
      <c r="AV181" s="52" t="str">
        <f t="shared" si="29"/>
        <v/>
      </c>
      <c r="AW181" s="102" t="str">
        <f t="shared" si="30"/>
        <v/>
      </c>
      <c r="AX181" s="53" t="str">
        <f>_xlfn.IFNA(VLOOKUP(AF181,Tipologia!$B$3:$H$17,4,FALSE),"")</f>
        <v/>
      </c>
      <c r="AY181" s="53" t="str">
        <f t="shared" si="31"/>
        <v/>
      </c>
      <c r="AZ181" s="54" t="str">
        <f>_xlfn.IFNA(VLOOKUP(AF181,Tipologia!$B$3:$H$17,3,FALSE),"")</f>
        <v/>
      </c>
      <c r="BA181" s="54" t="str">
        <f>IFERROR(VLOOKUP(AF181,Tipologia!$B$3:$H$17,5,FALSE),"")</f>
        <v/>
      </c>
      <c r="BB181" s="54" t="str">
        <f>IFERROR(VLOOKUP(AF181,Tipologia!$B$3:$H$17,6,0),"")</f>
        <v/>
      </c>
      <c r="BC181" s="60"/>
      <c r="BD181" s="112"/>
      <c r="BE181" s="60"/>
      <c r="BF181" s="55"/>
      <c r="BG181" s="55"/>
      <c r="BH181" s="131"/>
    </row>
    <row r="182" spans="1:60" ht="90" customHeight="1" x14ac:dyDescent="0.3">
      <c r="A182" s="53" t="str">
        <f t="shared" si="32"/>
        <v/>
      </c>
      <c r="B182" s="50"/>
      <c r="C182" s="50"/>
      <c r="D182" s="50"/>
      <c r="E182" s="50"/>
      <c r="F182" s="50"/>
      <c r="G182" s="60"/>
      <c r="H182" s="111"/>
      <c r="I182" s="111"/>
      <c r="J182" s="60"/>
      <c r="K182" s="60"/>
      <c r="L182" s="60"/>
      <c r="M182" s="60"/>
      <c r="N182" s="60"/>
      <c r="O182" s="60"/>
      <c r="P182" s="126"/>
      <c r="Q182" s="134"/>
      <c r="R182" s="112"/>
      <c r="S182" s="60"/>
      <c r="T182" s="60"/>
      <c r="U182" s="60"/>
      <c r="V182" s="112"/>
      <c r="W182" s="112"/>
      <c r="X182" s="60"/>
      <c r="Y182" s="60"/>
      <c r="Z182" s="60"/>
      <c r="AA182" s="60"/>
      <c r="AB182" s="60"/>
      <c r="AC182" s="60"/>
      <c r="AD182" s="60"/>
      <c r="AE182" s="50"/>
      <c r="AF182" s="50"/>
      <c r="AG182" s="50"/>
      <c r="AH182" s="103" t="str">
        <f t="shared" si="22"/>
        <v xml:space="preserve">  </v>
      </c>
      <c r="AI182" s="97"/>
      <c r="AJ182" s="103" t="str">
        <f t="shared" si="23"/>
        <v/>
      </c>
      <c r="AK182" s="50"/>
      <c r="AL182" s="51"/>
      <c r="AM182" s="103" t="str">
        <f t="shared" si="24"/>
        <v/>
      </c>
      <c r="AN182" s="52" t="str">
        <f>_xlfn.IFNA(VLOOKUP($AF182,Tipologia!$B$3:$H$17,2,FALSE),"")</f>
        <v/>
      </c>
      <c r="AO182" s="52" t="str">
        <f t="shared" si="25"/>
        <v/>
      </c>
      <c r="AP182" s="52" t="str">
        <f>_xlfn.IFNA(VLOOKUP(AG182,Tipologia!$A$20:$C$24,3,0),"")</f>
        <v/>
      </c>
      <c r="AQ182" s="52" t="str">
        <f t="shared" si="26"/>
        <v/>
      </c>
      <c r="AR182" s="52" t="str">
        <f>_xlfn.IFNA(VLOOKUP($AK182,Tipologia!$A$36:$B$40,2,FALSE),"")</f>
        <v/>
      </c>
      <c r="AS182" s="52" t="str">
        <f>_xlfn.IFNA(VLOOKUP(AL182,Tipologia!$A$44:$B$51,2,0),"")</f>
        <v/>
      </c>
      <c r="AT182" s="52" t="str">
        <f t="shared" si="27"/>
        <v xml:space="preserve">  </v>
      </c>
      <c r="AU182" s="52" t="str">
        <f t="shared" si="28"/>
        <v/>
      </c>
      <c r="AV182" s="52" t="str">
        <f t="shared" si="29"/>
        <v/>
      </c>
      <c r="AW182" s="102" t="str">
        <f t="shared" si="30"/>
        <v/>
      </c>
      <c r="AX182" s="53" t="str">
        <f>_xlfn.IFNA(VLOOKUP(AF182,Tipologia!$B$3:$H$17,4,FALSE),"")</f>
        <v/>
      </c>
      <c r="AY182" s="53" t="str">
        <f t="shared" si="31"/>
        <v/>
      </c>
      <c r="AZ182" s="54" t="str">
        <f>_xlfn.IFNA(VLOOKUP(AF182,Tipologia!$B$3:$H$17,3,FALSE),"")</f>
        <v/>
      </c>
      <c r="BA182" s="54" t="str">
        <f>IFERROR(VLOOKUP(AF182,Tipologia!$B$3:$H$17,5,FALSE),"")</f>
        <v/>
      </c>
      <c r="BB182" s="54" t="str">
        <f>IFERROR(VLOOKUP(AF182,Tipologia!$B$3:$H$17,6,0),"")</f>
        <v/>
      </c>
      <c r="BC182" s="60"/>
      <c r="BD182" s="112"/>
      <c r="BE182" s="60"/>
      <c r="BF182" s="55"/>
      <c r="BG182" s="55"/>
      <c r="BH182" s="131"/>
    </row>
    <row r="183" spans="1:60" ht="90" customHeight="1" x14ac:dyDescent="0.3">
      <c r="A183" s="53" t="str">
        <f t="shared" si="32"/>
        <v/>
      </c>
      <c r="B183" s="50"/>
      <c r="C183" s="50"/>
      <c r="D183" s="50"/>
      <c r="E183" s="50"/>
      <c r="F183" s="50"/>
      <c r="G183" s="60"/>
      <c r="H183" s="111"/>
      <c r="I183" s="111"/>
      <c r="J183" s="60"/>
      <c r="K183" s="60"/>
      <c r="L183" s="60"/>
      <c r="M183" s="60"/>
      <c r="N183" s="60"/>
      <c r="O183" s="60"/>
      <c r="P183" s="126"/>
      <c r="Q183" s="134"/>
      <c r="R183" s="112"/>
      <c r="S183" s="60"/>
      <c r="T183" s="60"/>
      <c r="U183" s="60"/>
      <c r="V183" s="112"/>
      <c r="W183" s="112"/>
      <c r="X183" s="60"/>
      <c r="Y183" s="60"/>
      <c r="Z183" s="60"/>
      <c r="AA183" s="60"/>
      <c r="AB183" s="60"/>
      <c r="AC183" s="60"/>
      <c r="AD183" s="60"/>
      <c r="AE183" s="50"/>
      <c r="AF183" s="50"/>
      <c r="AG183" s="50"/>
      <c r="AH183" s="103" t="str">
        <f t="shared" si="22"/>
        <v xml:space="preserve">  </v>
      </c>
      <c r="AI183" s="97"/>
      <c r="AJ183" s="103" t="str">
        <f t="shared" si="23"/>
        <v/>
      </c>
      <c r="AK183" s="50"/>
      <c r="AL183" s="51"/>
      <c r="AM183" s="103" t="str">
        <f t="shared" si="24"/>
        <v/>
      </c>
      <c r="AN183" s="52" t="str">
        <f>_xlfn.IFNA(VLOOKUP($AF183,Tipologia!$B$3:$H$17,2,FALSE),"")</f>
        <v/>
      </c>
      <c r="AO183" s="52" t="str">
        <f t="shared" si="25"/>
        <v/>
      </c>
      <c r="AP183" s="52" t="str">
        <f>_xlfn.IFNA(VLOOKUP(AG183,Tipologia!$A$20:$C$24,3,0),"")</f>
        <v/>
      </c>
      <c r="AQ183" s="52" t="str">
        <f t="shared" si="26"/>
        <v/>
      </c>
      <c r="AR183" s="52" t="str">
        <f>_xlfn.IFNA(VLOOKUP($AK183,Tipologia!$A$36:$B$40,2,FALSE),"")</f>
        <v/>
      </c>
      <c r="AS183" s="52" t="str">
        <f>_xlfn.IFNA(VLOOKUP(AL183,Tipologia!$A$44:$B$51,2,0),"")</f>
        <v/>
      </c>
      <c r="AT183" s="52" t="str">
        <f t="shared" si="27"/>
        <v xml:space="preserve">  </v>
      </c>
      <c r="AU183" s="52" t="str">
        <f t="shared" si="28"/>
        <v/>
      </c>
      <c r="AV183" s="52" t="str">
        <f t="shared" si="29"/>
        <v/>
      </c>
      <c r="AW183" s="102" t="str">
        <f t="shared" si="30"/>
        <v/>
      </c>
      <c r="AX183" s="53" t="str">
        <f>_xlfn.IFNA(VLOOKUP(AF183,Tipologia!$B$3:$H$17,4,FALSE),"")</f>
        <v/>
      </c>
      <c r="AY183" s="53" t="str">
        <f t="shared" si="31"/>
        <v/>
      </c>
      <c r="AZ183" s="54" t="str">
        <f>_xlfn.IFNA(VLOOKUP(AF183,Tipologia!$B$3:$H$17,3,FALSE),"")</f>
        <v/>
      </c>
      <c r="BA183" s="54" t="str">
        <f>IFERROR(VLOOKUP(AF183,Tipologia!$B$3:$H$17,5,FALSE),"")</f>
        <v/>
      </c>
      <c r="BB183" s="54" t="str">
        <f>IFERROR(VLOOKUP(AF183,Tipologia!$B$3:$H$17,6,0),"")</f>
        <v/>
      </c>
      <c r="BC183" s="60"/>
      <c r="BD183" s="112"/>
      <c r="BE183" s="60"/>
      <c r="BF183" s="55"/>
      <c r="BG183" s="55"/>
      <c r="BH183" s="131"/>
    </row>
    <row r="184" spans="1:60" ht="90" customHeight="1" x14ac:dyDescent="0.3">
      <c r="A184" s="53" t="str">
        <f t="shared" si="32"/>
        <v/>
      </c>
      <c r="B184" s="50"/>
      <c r="C184" s="50"/>
      <c r="D184" s="50"/>
      <c r="E184" s="50"/>
      <c r="F184" s="50"/>
      <c r="G184" s="60"/>
      <c r="H184" s="111"/>
      <c r="I184" s="111"/>
      <c r="J184" s="60"/>
      <c r="K184" s="60"/>
      <c r="L184" s="60"/>
      <c r="M184" s="60"/>
      <c r="N184" s="60"/>
      <c r="O184" s="60"/>
      <c r="P184" s="126"/>
      <c r="Q184" s="134"/>
      <c r="R184" s="112"/>
      <c r="S184" s="60"/>
      <c r="T184" s="60"/>
      <c r="U184" s="60"/>
      <c r="V184" s="112"/>
      <c r="W184" s="112"/>
      <c r="X184" s="60"/>
      <c r="Y184" s="60"/>
      <c r="Z184" s="60"/>
      <c r="AA184" s="60"/>
      <c r="AB184" s="60"/>
      <c r="AC184" s="60"/>
      <c r="AD184" s="60"/>
      <c r="AE184" s="50"/>
      <c r="AF184" s="50"/>
      <c r="AG184" s="50"/>
      <c r="AH184" s="103" t="str">
        <f t="shared" si="22"/>
        <v xml:space="preserve">  </v>
      </c>
      <c r="AI184" s="97"/>
      <c r="AJ184" s="103" t="str">
        <f t="shared" si="23"/>
        <v/>
      </c>
      <c r="AK184" s="50"/>
      <c r="AL184" s="51"/>
      <c r="AM184" s="103" t="str">
        <f t="shared" si="24"/>
        <v/>
      </c>
      <c r="AN184" s="52" t="str">
        <f>_xlfn.IFNA(VLOOKUP($AF184,Tipologia!$B$3:$H$17,2,FALSE),"")</f>
        <v/>
      </c>
      <c r="AO184" s="52" t="str">
        <f t="shared" si="25"/>
        <v/>
      </c>
      <c r="AP184" s="52" t="str">
        <f>_xlfn.IFNA(VLOOKUP(AG184,Tipologia!$A$20:$C$24,3,0),"")</f>
        <v/>
      </c>
      <c r="AQ184" s="52" t="str">
        <f t="shared" si="26"/>
        <v/>
      </c>
      <c r="AR184" s="52" t="str">
        <f>_xlfn.IFNA(VLOOKUP($AK184,Tipologia!$A$36:$B$40,2,FALSE),"")</f>
        <v/>
      </c>
      <c r="AS184" s="52" t="str">
        <f>_xlfn.IFNA(VLOOKUP(AL184,Tipologia!$A$44:$B$51,2,0),"")</f>
        <v/>
      </c>
      <c r="AT184" s="52" t="str">
        <f t="shared" si="27"/>
        <v xml:space="preserve">  </v>
      </c>
      <c r="AU184" s="52" t="str">
        <f t="shared" si="28"/>
        <v/>
      </c>
      <c r="AV184" s="52" t="str">
        <f t="shared" si="29"/>
        <v/>
      </c>
      <c r="AW184" s="102" t="str">
        <f t="shared" si="30"/>
        <v/>
      </c>
      <c r="AX184" s="53" t="str">
        <f>_xlfn.IFNA(VLOOKUP(AF184,Tipologia!$B$3:$H$17,4,FALSE),"")</f>
        <v/>
      </c>
      <c r="AY184" s="53" t="str">
        <f t="shared" si="31"/>
        <v/>
      </c>
      <c r="AZ184" s="54" t="str">
        <f>_xlfn.IFNA(VLOOKUP(AF184,Tipologia!$B$3:$H$17,3,FALSE),"")</f>
        <v/>
      </c>
      <c r="BA184" s="54" t="str">
        <f>IFERROR(VLOOKUP(AF184,Tipologia!$B$3:$H$17,5,FALSE),"")</f>
        <v/>
      </c>
      <c r="BB184" s="54" t="str">
        <f>IFERROR(VLOOKUP(AF184,Tipologia!$B$3:$H$17,6,0),"")</f>
        <v/>
      </c>
      <c r="BC184" s="60"/>
      <c r="BD184" s="112"/>
      <c r="BE184" s="60"/>
      <c r="BF184" s="55"/>
      <c r="BG184" s="55"/>
      <c r="BH184" s="131"/>
    </row>
    <row r="185" spans="1:60" ht="90" customHeight="1" x14ac:dyDescent="0.3">
      <c r="A185" s="53" t="str">
        <f t="shared" si="32"/>
        <v/>
      </c>
      <c r="B185" s="50"/>
      <c r="C185" s="50"/>
      <c r="D185" s="50"/>
      <c r="E185" s="50"/>
      <c r="F185" s="50"/>
      <c r="G185" s="60"/>
      <c r="H185" s="111"/>
      <c r="I185" s="111"/>
      <c r="J185" s="60"/>
      <c r="K185" s="60"/>
      <c r="L185" s="60"/>
      <c r="M185" s="60"/>
      <c r="N185" s="60"/>
      <c r="O185" s="60"/>
      <c r="P185" s="126"/>
      <c r="Q185" s="134"/>
      <c r="R185" s="112"/>
      <c r="S185" s="60"/>
      <c r="T185" s="60"/>
      <c r="U185" s="60"/>
      <c r="V185" s="112"/>
      <c r="W185" s="112"/>
      <c r="X185" s="60"/>
      <c r="Y185" s="60"/>
      <c r="Z185" s="60"/>
      <c r="AA185" s="60"/>
      <c r="AB185" s="60"/>
      <c r="AC185" s="60"/>
      <c r="AD185" s="60"/>
      <c r="AE185" s="50"/>
      <c r="AF185" s="50"/>
      <c r="AG185" s="50"/>
      <c r="AH185" s="103" t="str">
        <f t="shared" si="22"/>
        <v xml:space="preserve">  </v>
      </c>
      <c r="AI185" s="97"/>
      <c r="AJ185" s="103" t="str">
        <f t="shared" si="23"/>
        <v/>
      </c>
      <c r="AK185" s="50"/>
      <c r="AL185" s="51"/>
      <c r="AM185" s="103" t="str">
        <f t="shared" si="24"/>
        <v/>
      </c>
      <c r="AN185" s="52" t="str">
        <f>_xlfn.IFNA(VLOOKUP($AF185,Tipologia!$B$3:$H$17,2,FALSE),"")</f>
        <v/>
      </c>
      <c r="AO185" s="52" t="str">
        <f t="shared" si="25"/>
        <v/>
      </c>
      <c r="AP185" s="52" t="str">
        <f>_xlfn.IFNA(VLOOKUP(AG185,Tipologia!$A$20:$C$24,3,0),"")</f>
        <v/>
      </c>
      <c r="AQ185" s="52" t="str">
        <f t="shared" si="26"/>
        <v/>
      </c>
      <c r="AR185" s="52" t="str">
        <f>_xlfn.IFNA(VLOOKUP($AK185,Tipologia!$A$36:$B$40,2,FALSE),"")</f>
        <v/>
      </c>
      <c r="AS185" s="52" t="str">
        <f>_xlfn.IFNA(VLOOKUP(AL185,Tipologia!$A$44:$B$51,2,0),"")</f>
        <v/>
      </c>
      <c r="AT185" s="52" t="str">
        <f t="shared" si="27"/>
        <v xml:space="preserve">  </v>
      </c>
      <c r="AU185" s="52" t="str">
        <f t="shared" si="28"/>
        <v/>
      </c>
      <c r="AV185" s="52" t="str">
        <f t="shared" si="29"/>
        <v/>
      </c>
      <c r="AW185" s="102" t="str">
        <f t="shared" si="30"/>
        <v/>
      </c>
      <c r="AX185" s="53" t="str">
        <f>_xlfn.IFNA(VLOOKUP(AF185,Tipologia!$B$3:$H$17,4,FALSE),"")</f>
        <v/>
      </c>
      <c r="AY185" s="53" t="str">
        <f t="shared" si="31"/>
        <v/>
      </c>
      <c r="AZ185" s="54" t="str">
        <f>_xlfn.IFNA(VLOOKUP(AF185,Tipologia!$B$3:$H$17,3,FALSE),"")</f>
        <v/>
      </c>
      <c r="BA185" s="54" t="str">
        <f>IFERROR(VLOOKUP(AF185,Tipologia!$B$3:$H$17,5,FALSE),"")</f>
        <v/>
      </c>
      <c r="BB185" s="54" t="str">
        <f>IFERROR(VLOOKUP(AF185,Tipologia!$B$3:$H$17,6,0),"")</f>
        <v/>
      </c>
      <c r="BC185" s="60"/>
      <c r="BD185" s="112"/>
      <c r="BE185" s="60"/>
      <c r="BF185" s="55"/>
      <c r="BG185" s="55"/>
      <c r="BH185" s="131"/>
    </row>
    <row r="186" spans="1:60" ht="90" customHeight="1" x14ac:dyDescent="0.3">
      <c r="A186" s="53" t="str">
        <f t="shared" si="32"/>
        <v/>
      </c>
      <c r="B186" s="50"/>
      <c r="C186" s="50"/>
      <c r="D186" s="50"/>
      <c r="E186" s="50"/>
      <c r="F186" s="50"/>
      <c r="G186" s="60"/>
      <c r="H186" s="111"/>
      <c r="I186" s="111"/>
      <c r="J186" s="60"/>
      <c r="K186" s="60"/>
      <c r="L186" s="60"/>
      <c r="M186" s="60"/>
      <c r="N186" s="60"/>
      <c r="O186" s="60"/>
      <c r="P186" s="126"/>
      <c r="Q186" s="134"/>
      <c r="R186" s="112"/>
      <c r="S186" s="60"/>
      <c r="T186" s="60"/>
      <c r="U186" s="60"/>
      <c r="V186" s="112"/>
      <c r="W186" s="112"/>
      <c r="X186" s="60"/>
      <c r="Y186" s="60"/>
      <c r="Z186" s="60"/>
      <c r="AA186" s="60"/>
      <c r="AB186" s="60"/>
      <c r="AC186" s="60"/>
      <c r="AD186" s="60"/>
      <c r="AE186" s="50"/>
      <c r="AF186" s="50"/>
      <c r="AG186" s="50"/>
      <c r="AH186" s="103" t="str">
        <f t="shared" si="22"/>
        <v xml:space="preserve">  </v>
      </c>
      <c r="AI186" s="97"/>
      <c r="AJ186" s="103" t="str">
        <f t="shared" si="23"/>
        <v/>
      </c>
      <c r="AK186" s="50"/>
      <c r="AL186" s="51"/>
      <c r="AM186" s="103" t="str">
        <f t="shared" si="24"/>
        <v/>
      </c>
      <c r="AN186" s="52" t="str">
        <f>_xlfn.IFNA(VLOOKUP($AF186,Tipologia!$B$3:$H$17,2,FALSE),"")</f>
        <v/>
      </c>
      <c r="AO186" s="52" t="str">
        <f t="shared" si="25"/>
        <v/>
      </c>
      <c r="AP186" s="52" t="str">
        <f>_xlfn.IFNA(VLOOKUP(AG186,Tipologia!$A$20:$C$24,3,0),"")</f>
        <v/>
      </c>
      <c r="AQ186" s="52" t="str">
        <f t="shared" si="26"/>
        <v/>
      </c>
      <c r="AR186" s="52" t="str">
        <f>_xlfn.IFNA(VLOOKUP($AK186,Tipologia!$A$36:$B$40,2,FALSE),"")</f>
        <v/>
      </c>
      <c r="AS186" s="52" t="str">
        <f>_xlfn.IFNA(VLOOKUP(AL186,Tipologia!$A$44:$B$51,2,0),"")</f>
        <v/>
      </c>
      <c r="AT186" s="52" t="str">
        <f t="shared" si="27"/>
        <v xml:space="preserve">  </v>
      </c>
      <c r="AU186" s="52" t="str">
        <f t="shared" si="28"/>
        <v/>
      </c>
      <c r="AV186" s="52" t="str">
        <f t="shared" si="29"/>
        <v/>
      </c>
      <c r="AW186" s="102" t="str">
        <f t="shared" si="30"/>
        <v/>
      </c>
      <c r="AX186" s="53" t="str">
        <f>_xlfn.IFNA(VLOOKUP(AF186,Tipologia!$B$3:$H$17,4,FALSE),"")</f>
        <v/>
      </c>
      <c r="AY186" s="53" t="str">
        <f t="shared" si="31"/>
        <v/>
      </c>
      <c r="AZ186" s="54" t="str">
        <f>_xlfn.IFNA(VLOOKUP(AF186,Tipologia!$B$3:$H$17,3,FALSE),"")</f>
        <v/>
      </c>
      <c r="BA186" s="54" t="str">
        <f>IFERROR(VLOOKUP(AF186,Tipologia!$B$3:$H$17,5,FALSE),"")</f>
        <v/>
      </c>
      <c r="BB186" s="54" t="str">
        <f>IFERROR(VLOOKUP(AF186,Tipologia!$B$3:$H$17,6,0),"")</f>
        <v/>
      </c>
      <c r="BC186" s="60"/>
      <c r="BD186" s="112"/>
      <c r="BE186" s="60"/>
      <c r="BF186" s="55"/>
      <c r="BG186" s="55"/>
      <c r="BH186" s="131"/>
    </row>
    <row r="187" spans="1:60" ht="90" customHeight="1" x14ac:dyDescent="0.3">
      <c r="A187" s="53" t="str">
        <f t="shared" si="32"/>
        <v/>
      </c>
      <c r="B187" s="50"/>
      <c r="C187" s="50"/>
      <c r="D187" s="50"/>
      <c r="E187" s="50"/>
      <c r="F187" s="50"/>
      <c r="G187" s="60"/>
      <c r="H187" s="111"/>
      <c r="I187" s="111"/>
      <c r="J187" s="60"/>
      <c r="K187" s="60"/>
      <c r="L187" s="60"/>
      <c r="M187" s="60"/>
      <c r="N187" s="60"/>
      <c r="O187" s="60"/>
      <c r="P187" s="126"/>
      <c r="Q187" s="134"/>
      <c r="R187" s="112"/>
      <c r="S187" s="60"/>
      <c r="T187" s="60"/>
      <c r="U187" s="60"/>
      <c r="V187" s="112"/>
      <c r="W187" s="112"/>
      <c r="X187" s="60"/>
      <c r="Y187" s="60"/>
      <c r="Z187" s="60"/>
      <c r="AA187" s="60"/>
      <c r="AB187" s="60"/>
      <c r="AC187" s="60"/>
      <c r="AD187" s="60"/>
      <c r="AE187" s="50"/>
      <c r="AF187" s="50"/>
      <c r="AG187" s="50"/>
      <c r="AH187" s="103" t="str">
        <f t="shared" si="22"/>
        <v xml:space="preserve">  </v>
      </c>
      <c r="AI187" s="97"/>
      <c r="AJ187" s="103" t="str">
        <f t="shared" si="23"/>
        <v/>
      </c>
      <c r="AK187" s="50"/>
      <c r="AL187" s="51"/>
      <c r="AM187" s="103" t="str">
        <f t="shared" si="24"/>
        <v/>
      </c>
      <c r="AN187" s="52" t="str">
        <f>_xlfn.IFNA(VLOOKUP($AF187,Tipologia!$B$3:$H$17,2,FALSE),"")</f>
        <v/>
      </c>
      <c r="AO187" s="52" t="str">
        <f t="shared" si="25"/>
        <v/>
      </c>
      <c r="AP187" s="52" t="str">
        <f>_xlfn.IFNA(VLOOKUP(AG187,Tipologia!$A$20:$C$24,3,0),"")</f>
        <v/>
      </c>
      <c r="AQ187" s="52" t="str">
        <f t="shared" si="26"/>
        <v/>
      </c>
      <c r="AR187" s="52" t="str">
        <f>_xlfn.IFNA(VLOOKUP($AK187,Tipologia!$A$36:$B$40,2,FALSE),"")</f>
        <v/>
      </c>
      <c r="AS187" s="52" t="str">
        <f>_xlfn.IFNA(VLOOKUP(AL187,Tipologia!$A$44:$B$51,2,0),"")</f>
        <v/>
      </c>
      <c r="AT187" s="52" t="str">
        <f t="shared" si="27"/>
        <v xml:space="preserve">  </v>
      </c>
      <c r="AU187" s="52" t="str">
        <f t="shared" si="28"/>
        <v/>
      </c>
      <c r="AV187" s="52" t="str">
        <f t="shared" si="29"/>
        <v/>
      </c>
      <c r="AW187" s="102" t="str">
        <f t="shared" si="30"/>
        <v/>
      </c>
      <c r="AX187" s="53" t="str">
        <f>_xlfn.IFNA(VLOOKUP(AF187,Tipologia!$B$3:$H$17,4,FALSE),"")</f>
        <v/>
      </c>
      <c r="AY187" s="53" t="str">
        <f t="shared" si="31"/>
        <v/>
      </c>
      <c r="AZ187" s="54" t="str">
        <f>_xlfn.IFNA(VLOOKUP(AF187,Tipologia!$B$3:$H$17,3,FALSE),"")</f>
        <v/>
      </c>
      <c r="BA187" s="54" t="str">
        <f>IFERROR(VLOOKUP(AF187,Tipologia!$B$3:$H$17,5,FALSE),"")</f>
        <v/>
      </c>
      <c r="BB187" s="54" t="str">
        <f>IFERROR(VLOOKUP(AF187,Tipologia!$B$3:$H$17,6,0),"")</f>
        <v/>
      </c>
      <c r="BC187" s="60"/>
      <c r="BD187" s="112"/>
      <c r="BE187" s="60"/>
      <c r="BF187" s="55"/>
      <c r="BG187" s="55"/>
      <c r="BH187" s="131"/>
    </row>
    <row r="188" spans="1:60" ht="90" customHeight="1" x14ac:dyDescent="0.3">
      <c r="A188" s="53" t="str">
        <f t="shared" si="32"/>
        <v/>
      </c>
      <c r="B188" s="50"/>
      <c r="C188" s="50"/>
      <c r="D188" s="50"/>
      <c r="E188" s="50"/>
      <c r="F188" s="50"/>
      <c r="G188" s="60"/>
      <c r="H188" s="111"/>
      <c r="I188" s="111"/>
      <c r="J188" s="60"/>
      <c r="K188" s="60"/>
      <c r="L188" s="60"/>
      <c r="M188" s="60"/>
      <c r="N188" s="60"/>
      <c r="O188" s="60"/>
      <c r="P188" s="126"/>
      <c r="Q188" s="134"/>
      <c r="R188" s="112"/>
      <c r="S188" s="60"/>
      <c r="T188" s="60"/>
      <c r="U188" s="60"/>
      <c r="V188" s="112"/>
      <c r="W188" s="112"/>
      <c r="X188" s="60"/>
      <c r="Y188" s="60"/>
      <c r="Z188" s="60"/>
      <c r="AA188" s="60"/>
      <c r="AB188" s="60"/>
      <c r="AC188" s="60"/>
      <c r="AD188" s="60"/>
      <c r="AE188" s="50"/>
      <c r="AF188" s="50"/>
      <c r="AG188" s="50"/>
      <c r="AH188" s="103" t="str">
        <f t="shared" si="22"/>
        <v xml:space="preserve">  </v>
      </c>
      <c r="AI188" s="97"/>
      <c r="AJ188" s="103" t="str">
        <f t="shared" si="23"/>
        <v/>
      </c>
      <c r="AK188" s="50"/>
      <c r="AL188" s="51"/>
      <c r="AM188" s="103" t="str">
        <f t="shared" si="24"/>
        <v/>
      </c>
      <c r="AN188" s="52" t="str">
        <f>_xlfn.IFNA(VLOOKUP($AF188,Tipologia!$B$3:$H$17,2,FALSE),"")</f>
        <v/>
      </c>
      <c r="AO188" s="52" t="str">
        <f t="shared" si="25"/>
        <v/>
      </c>
      <c r="AP188" s="52" t="str">
        <f>_xlfn.IFNA(VLOOKUP(AG188,Tipologia!$A$20:$C$24,3,0),"")</f>
        <v/>
      </c>
      <c r="AQ188" s="52" t="str">
        <f t="shared" si="26"/>
        <v/>
      </c>
      <c r="AR188" s="52" t="str">
        <f>_xlfn.IFNA(VLOOKUP($AK188,Tipologia!$A$36:$B$40,2,FALSE),"")</f>
        <v/>
      </c>
      <c r="AS188" s="52" t="str">
        <f>_xlfn.IFNA(VLOOKUP(AL188,Tipologia!$A$44:$B$51,2,0),"")</f>
        <v/>
      </c>
      <c r="AT188" s="52" t="str">
        <f t="shared" si="27"/>
        <v xml:space="preserve">  </v>
      </c>
      <c r="AU188" s="52" t="str">
        <f t="shared" si="28"/>
        <v/>
      </c>
      <c r="AV188" s="52" t="str">
        <f t="shared" si="29"/>
        <v/>
      </c>
      <c r="AW188" s="102" t="str">
        <f t="shared" si="30"/>
        <v/>
      </c>
      <c r="AX188" s="53" t="str">
        <f>_xlfn.IFNA(VLOOKUP(AF188,Tipologia!$B$3:$H$17,4,FALSE),"")</f>
        <v/>
      </c>
      <c r="AY188" s="53" t="str">
        <f t="shared" si="31"/>
        <v/>
      </c>
      <c r="AZ188" s="54" t="str">
        <f>_xlfn.IFNA(VLOOKUP(AF188,Tipologia!$B$3:$H$17,3,FALSE),"")</f>
        <v/>
      </c>
      <c r="BA188" s="54" t="str">
        <f>IFERROR(VLOOKUP(AF188,Tipologia!$B$3:$H$17,5,FALSE),"")</f>
        <v/>
      </c>
      <c r="BB188" s="54" t="str">
        <f>IFERROR(VLOOKUP(AF188,Tipologia!$B$3:$H$17,6,0),"")</f>
        <v/>
      </c>
      <c r="BC188" s="60"/>
      <c r="BD188" s="112"/>
      <c r="BE188" s="60"/>
      <c r="BF188" s="55"/>
      <c r="BG188" s="55"/>
      <c r="BH188" s="131"/>
    </row>
    <row r="189" spans="1:60" ht="90" customHeight="1" x14ac:dyDescent="0.3">
      <c r="A189" s="53" t="str">
        <f t="shared" si="32"/>
        <v/>
      </c>
      <c r="B189" s="50"/>
      <c r="C189" s="50"/>
      <c r="D189" s="50"/>
      <c r="E189" s="50"/>
      <c r="F189" s="50"/>
      <c r="G189" s="60"/>
      <c r="H189" s="111"/>
      <c r="I189" s="111"/>
      <c r="J189" s="60"/>
      <c r="K189" s="60"/>
      <c r="L189" s="60"/>
      <c r="M189" s="60"/>
      <c r="N189" s="60"/>
      <c r="O189" s="60"/>
      <c r="P189" s="126"/>
      <c r="Q189" s="134"/>
      <c r="R189" s="112"/>
      <c r="S189" s="60"/>
      <c r="T189" s="60"/>
      <c r="U189" s="60"/>
      <c r="V189" s="112"/>
      <c r="W189" s="112"/>
      <c r="X189" s="60"/>
      <c r="Y189" s="60"/>
      <c r="Z189" s="60"/>
      <c r="AA189" s="60"/>
      <c r="AB189" s="60"/>
      <c r="AC189" s="60"/>
      <c r="AD189" s="60"/>
      <c r="AE189" s="50"/>
      <c r="AF189" s="50"/>
      <c r="AG189" s="50"/>
      <c r="AH189" s="103" t="str">
        <f t="shared" si="22"/>
        <v xml:space="preserve">  </v>
      </c>
      <c r="AI189" s="97"/>
      <c r="AJ189" s="103" t="str">
        <f t="shared" si="23"/>
        <v/>
      </c>
      <c r="AK189" s="50"/>
      <c r="AL189" s="51"/>
      <c r="AM189" s="103" t="str">
        <f t="shared" si="24"/>
        <v/>
      </c>
      <c r="AN189" s="52" t="str">
        <f>_xlfn.IFNA(VLOOKUP($AF189,Tipologia!$B$3:$H$17,2,FALSE),"")</f>
        <v/>
      </c>
      <c r="AO189" s="52" t="str">
        <f t="shared" si="25"/>
        <v/>
      </c>
      <c r="AP189" s="52" t="str">
        <f>_xlfn.IFNA(VLOOKUP(AG189,Tipologia!$A$20:$C$24,3,0),"")</f>
        <v/>
      </c>
      <c r="AQ189" s="52" t="str">
        <f t="shared" si="26"/>
        <v/>
      </c>
      <c r="AR189" s="52" t="str">
        <f>_xlfn.IFNA(VLOOKUP($AK189,Tipologia!$A$36:$B$40,2,FALSE),"")</f>
        <v/>
      </c>
      <c r="AS189" s="52" t="str">
        <f>_xlfn.IFNA(VLOOKUP(AL189,Tipologia!$A$44:$B$51,2,0),"")</f>
        <v/>
      </c>
      <c r="AT189" s="52" t="str">
        <f t="shared" si="27"/>
        <v xml:space="preserve">  </v>
      </c>
      <c r="AU189" s="52" t="str">
        <f t="shared" si="28"/>
        <v/>
      </c>
      <c r="AV189" s="52" t="str">
        <f t="shared" si="29"/>
        <v/>
      </c>
      <c r="AW189" s="102" t="str">
        <f t="shared" si="30"/>
        <v/>
      </c>
      <c r="AX189" s="53" t="str">
        <f>_xlfn.IFNA(VLOOKUP(AF189,Tipologia!$B$3:$H$17,4,FALSE),"")</f>
        <v/>
      </c>
      <c r="AY189" s="53" t="str">
        <f t="shared" si="31"/>
        <v/>
      </c>
      <c r="AZ189" s="54" t="str">
        <f>_xlfn.IFNA(VLOOKUP(AF189,Tipologia!$B$3:$H$17,3,FALSE),"")</f>
        <v/>
      </c>
      <c r="BA189" s="54" t="str">
        <f>IFERROR(VLOOKUP(AF189,Tipologia!$B$3:$H$17,5,FALSE),"")</f>
        <v/>
      </c>
      <c r="BB189" s="54" t="str">
        <f>IFERROR(VLOOKUP(AF189,Tipologia!$B$3:$H$17,6,0),"")</f>
        <v/>
      </c>
      <c r="BC189" s="60"/>
      <c r="BD189" s="112"/>
      <c r="BE189" s="60"/>
      <c r="BF189" s="55"/>
      <c r="BG189" s="55"/>
      <c r="BH189" s="131"/>
    </row>
    <row r="190" spans="1:60" ht="90" customHeight="1" x14ac:dyDescent="0.3">
      <c r="A190" s="53" t="str">
        <f t="shared" si="32"/>
        <v/>
      </c>
      <c r="B190" s="50"/>
      <c r="C190" s="50"/>
      <c r="D190" s="50"/>
      <c r="E190" s="50"/>
      <c r="F190" s="50"/>
      <c r="G190" s="60"/>
      <c r="H190" s="111"/>
      <c r="I190" s="111"/>
      <c r="J190" s="60"/>
      <c r="K190" s="60"/>
      <c r="L190" s="60"/>
      <c r="M190" s="60"/>
      <c r="N190" s="60"/>
      <c r="O190" s="60"/>
      <c r="P190" s="126"/>
      <c r="Q190" s="134"/>
      <c r="R190" s="112"/>
      <c r="S190" s="60"/>
      <c r="T190" s="60"/>
      <c r="U190" s="60"/>
      <c r="V190" s="112"/>
      <c r="W190" s="112"/>
      <c r="X190" s="60"/>
      <c r="Y190" s="60"/>
      <c r="Z190" s="60"/>
      <c r="AA190" s="60"/>
      <c r="AB190" s="60"/>
      <c r="AC190" s="60"/>
      <c r="AD190" s="60"/>
      <c r="AE190" s="50"/>
      <c r="AF190" s="50"/>
      <c r="AG190" s="50"/>
      <c r="AH190" s="103" t="str">
        <f t="shared" si="22"/>
        <v xml:space="preserve">  </v>
      </c>
      <c r="AI190" s="97"/>
      <c r="AJ190" s="103" t="str">
        <f t="shared" si="23"/>
        <v/>
      </c>
      <c r="AK190" s="50"/>
      <c r="AL190" s="51"/>
      <c r="AM190" s="103" t="str">
        <f t="shared" si="24"/>
        <v/>
      </c>
      <c r="AN190" s="52" t="str">
        <f>_xlfn.IFNA(VLOOKUP($AF190,Tipologia!$B$3:$H$17,2,FALSE),"")</f>
        <v/>
      </c>
      <c r="AO190" s="52" t="str">
        <f t="shared" si="25"/>
        <v/>
      </c>
      <c r="AP190" s="52" t="str">
        <f>_xlfn.IFNA(VLOOKUP(AG190,Tipologia!$A$20:$C$24,3,0),"")</f>
        <v/>
      </c>
      <c r="AQ190" s="52" t="str">
        <f t="shared" si="26"/>
        <v/>
      </c>
      <c r="AR190" s="52" t="str">
        <f>_xlfn.IFNA(VLOOKUP($AK190,Tipologia!$A$36:$B$40,2,FALSE),"")</f>
        <v/>
      </c>
      <c r="AS190" s="52" t="str">
        <f>_xlfn.IFNA(VLOOKUP(AL190,Tipologia!$A$44:$B$51,2,0),"")</f>
        <v/>
      </c>
      <c r="AT190" s="52" t="str">
        <f t="shared" si="27"/>
        <v xml:space="preserve">  </v>
      </c>
      <c r="AU190" s="52" t="str">
        <f t="shared" si="28"/>
        <v/>
      </c>
      <c r="AV190" s="52" t="str">
        <f t="shared" si="29"/>
        <v/>
      </c>
      <c r="AW190" s="102" t="str">
        <f t="shared" si="30"/>
        <v/>
      </c>
      <c r="AX190" s="53" t="str">
        <f>_xlfn.IFNA(VLOOKUP(AF190,Tipologia!$B$3:$H$17,4,FALSE),"")</f>
        <v/>
      </c>
      <c r="AY190" s="53" t="str">
        <f t="shared" si="31"/>
        <v/>
      </c>
      <c r="AZ190" s="54" t="str">
        <f>_xlfn.IFNA(VLOOKUP(AF190,Tipologia!$B$3:$H$17,3,FALSE),"")</f>
        <v/>
      </c>
      <c r="BA190" s="54" t="str">
        <f>IFERROR(VLOOKUP(AF190,Tipologia!$B$3:$H$17,5,FALSE),"")</f>
        <v/>
      </c>
      <c r="BB190" s="54" t="str">
        <f>IFERROR(VLOOKUP(AF190,Tipologia!$B$3:$H$17,6,0),"")</f>
        <v/>
      </c>
      <c r="BC190" s="60"/>
      <c r="BD190" s="112"/>
      <c r="BE190" s="60"/>
      <c r="BF190" s="55"/>
      <c r="BG190" s="55"/>
      <c r="BH190" s="131"/>
    </row>
    <row r="191" spans="1:60" ht="90" customHeight="1" x14ac:dyDescent="0.3">
      <c r="A191" s="53" t="str">
        <f t="shared" si="32"/>
        <v/>
      </c>
      <c r="B191" s="50"/>
      <c r="C191" s="50"/>
      <c r="D191" s="50"/>
      <c r="E191" s="50"/>
      <c r="F191" s="50"/>
      <c r="G191" s="60"/>
      <c r="H191" s="111"/>
      <c r="I191" s="111"/>
      <c r="J191" s="60"/>
      <c r="K191" s="60"/>
      <c r="L191" s="60"/>
      <c r="M191" s="60"/>
      <c r="N191" s="60"/>
      <c r="O191" s="60"/>
      <c r="P191" s="126"/>
      <c r="Q191" s="134"/>
      <c r="R191" s="112"/>
      <c r="S191" s="60"/>
      <c r="T191" s="60"/>
      <c r="U191" s="60"/>
      <c r="V191" s="112"/>
      <c r="W191" s="112"/>
      <c r="X191" s="60"/>
      <c r="Y191" s="60"/>
      <c r="Z191" s="60"/>
      <c r="AA191" s="60"/>
      <c r="AB191" s="60"/>
      <c r="AC191" s="60"/>
      <c r="AD191" s="60"/>
      <c r="AE191" s="50"/>
      <c r="AF191" s="50"/>
      <c r="AG191" s="50"/>
      <c r="AH191" s="103" t="str">
        <f t="shared" si="22"/>
        <v xml:space="preserve">  </v>
      </c>
      <c r="AI191" s="97"/>
      <c r="AJ191" s="103" t="str">
        <f t="shared" si="23"/>
        <v/>
      </c>
      <c r="AK191" s="50"/>
      <c r="AL191" s="51"/>
      <c r="AM191" s="103" t="str">
        <f t="shared" si="24"/>
        <v/>
      </c>
      <c r="AN191" s="52" t="str">
        <f>_xlfn.IFNA(VLOOKUP($AF191,Tipologia!$B$3:$H$17,2,FALSE),"")</f>
        <v/>
      </c>
      <c r="AO191" s="52" t="str">
        <f t="shared" si="25"/>
        <v/>
      </c>
      <c r="AP191" s="52" t="str">
        <f>_xlfn.IFNA(VLOOKUP(AG191,Tipologia!$A$20:$C$24,3,0),"")</f>
        <v/>
      </c>
      <c r="AQ191" s="52" t="str">
        <f t="shared" si="26"/>
        <v/>
      </c>
      <c r="AR191" s="52" t="str">
        <f>_xlfn.IFNA(VLOOKUP($AK191,Tipologia!$A$36:$B$40,2,FALSE),"")</f>
        <v/>
      </c>
      <c r="AS191" s="52" t="str">
        <f>_xlfn.IFNA(VLOOKUP(AL191,Tipologia!$A$44:$B$51,2,0),"")</f>
        <v/>
      </c>
      <c r="AT191" s="52" t="str">
        <f t="shared" si="27"/>
        <v xml:space="preserve">  </v>
      </c>
      <c r="AU191" s="52" t="str">
        <f t="shared" si="28"/>
        <v/>
      </c>
      <c r="AV191" s="52" t="str">
        <f t="shared" si="29"/>
        <v/>
      </c>
      <c r="AW191" s="102" t="str">
        <f t="shared" si="30"/>
        <v/>
      </c>
      <c r="AX191" s="53" t="str">
        <f>_xlfn.IFNA(VLOOKUP(AF191,Tipologia!$B$3:$H$17,4,FALSE),"")</f>
        <v/>
      </c>
      <c r="AY191" s="53" t="str">
        <f t="shared" si="31"/>
        <v/>
      </c>
      <c r="AZ191" s="54" t="str">
        <f>_xlfn.IFNA(VLOOKUP(AF191,Tipologia!$B$3:$H$17,3,FALSE),"")</f>
        <v/>
      </c>
      <c r="BA191" s="54" t="str">
        <f>IFERROR(VLOOKUP(AF191,Tipologia!$B$3:$H$17,5,FALSE),"")</f>
        <v/>
      </c>
      <c r="BB191" s="54" t="str">
        <f>IFERROR(VLOOKUP(AF191,Tipologia!$B$3:$H$17,6,0),"")</f>
        <v/>
      </c>
      <c r="BC191" s="60"/>
      <c r="BD191" s="112"/>
      <c r="BE191" s="60"/>
      <c r="BF191" s="55"/>
      <c r="BG191" s="55"/>
      <c r="BH191" s="131"/>
    </row>
    <row r="192" spans="1:60" ht="90" customHeight="1" x14ac:dyDescent="0.3">
      <c r="A192" s="53" t="str">
        <f t="shared" si="32"/>
        <v/>
      </c>
      <c r="B192" s="50"/>
      <c r="C192" s="50"/>
      <c r="D192" s="50"/>
      <c r="E192" s="50"/>
      <c r="F192" s="50"/>
      <c r="G192" s="60"/>
      <c r="H192" s="111"/>
      <c r="I192" s="111"/>
      <c r="J192" s="60"/>
      <c r="K192" s="60"/>
      <c r="L192" s="60"/>
      <c r="M192" s="60"/>
      <c r="N192" s="60"/>
      <c r="O192" s="60"/>
      <c r="P192" s="126"/>
      <c r="Q192" s="134"/>
      <c r="R192" s="112"/>
      <c r="S192" s="60"/>
      <c r="T192" s="60"/>
      <c r="U192" s="60"/>
      <c r="V192" s="112"/>
      <c r="W192" s="112"/>
      <c r="X192" s="60"/>
      <c r="Y192" s="60"/>
      <c r="Z192" s="60"/>
      <c r="AA192" s="60"/>
      <c r="AB192" s="60"/>
      <c r="AC192" s="60"/>
      <c r="AD192" s="60"/>
      <c r="AE192" s="50"/>
      <c r="AF192" s="50"/>
      <c r="AG192" s="50"/>
      <c r="AH192" s="103" t="str">
        <f t="shared" si="22"/>
        <v xml:space="preserve">  </v>
      </c>
      <c r="AI192" s="97"/>
      <c r="AJ192" s="103" t="str">
        <f t="shared" si="23"/>
        <v/>
      </c>
      <c r="AK192" s="50"/>
      <c r="AL192" s="51"/>
      <c r="AM192" s="103" t="str">
        <f t="shared" si="24"/>
        <v/>
      </c>
      <c r="AN192" s="52" t="str">
        <f>_xlfn.IFNA(VLOOKUP($AF192,Tipologia!$B$3:$H$17,2,FALSE),"")</f>
        <v/>
      </c>
      <c r="AO192" s="52" t="str">
        <f t="shared" si="25"/>
        <v/>
      </c>
      <c r="AP192" s="52" t="str">
        <f>_xlfn.IFNA(VLOOKUP(AG192,Tipologia!$A$20:$C$24,3,0),"")</f>
        <v/>
      </c>
      <c r="AQ192" s="52" t="str">
        <f t="shared" si="26"/>
        <v/>
      </c>
      <c r="AR192" s="52" t="str">
        <f>_xlfn.IFNA(VLOOKUP($AK192,Tipologia!$A$36:$B$40,2,FALSE),"")</f>
        <v/>
      </c>
      <c r="AS192" s="52" t="str">
        <f>_xlfn.IFNA(VLOOKUP(AL192,Tipologia!$A$44:$B$51,2,0),"")</f>
        <v/>
      </c>
      <c r="AT192" s="52" t="str">
        <f t="shared" si="27"/>
        <v xml:space="preserve">  </v>
      </c>
      <c r="AU192" s="52" t="str">
        <f t="shared" si="28"/>
        <v/>
      </c>
      <c r="AV192" s="52" t="str">
        <f t="shared" si="29"/>
        <v/>
      </c>
      <c r="AW192" s="102" t="str">
        <f t="shared" si="30"/>
        <v/>
      </c>
      <c r="AX192" s="53" t="str">
        <f>_xlfn.IFNA(VLOOKUP(AF192,Tipologia!$B$3:$H$17,4,FALSE),"")</f>
        <v/>
      </c>
      <c r="AY192" s="53" t="str">
        <f t="shared" si="31"/>
        <v/>
      </c>
      <c r="AZ192" s="54" t="str">
        <f>_xlfn.IFNA(VLOOKUP(AF192,Tipologia!$B$3:$H$17,3,FALSE),"")</f>
        <v/>
      </c>
      <c r="BA192" s="54" t="str">
        <f>IFERROR(VLOOKUP(AF192,Tipologia!$B$3:$H$17,5,FALSE),"")</f>
        <v/>
      </c>
      <c r="BB192" s="54" t="str">
        <f>IFERROR(VLOOKUP(AF192,Tipologia!$B$3:$H$17,6,0),"")</f>
        <v/>
      </c>
      <c r="BC192" s="60"/>
      <c r="BD192" s="112"/>
      <c r="BE192" s="60"/>
      <c r="BF192" s="55"/>
      <c r="BG192" s="55"/>
      <c r="BH192" s="131"/>
    </row>
    <row r="193" spans="1:60" ht="90" customHeight="1" x14ac:dyDescent="0.3">
      <c r="A193" s="53" t="str">
        <f t="shared" si="32"/>
        <v/>
      </c>
      <c r="B193" s="50"/>
      <c r="C193" s="50"/>
      <c r="D193" s="50"/>
      <c r="E193" s="50"/>
      <c r="F193" s="50"/>
      <c r="G193" s="60"/>
      <c r="H193" s="111"/>
      <c r="I193" s="111"/>
      <c r="J193" s="60"/>
      <c r="K193" s="60"/>
      <c r="L193" s="60"/>
      <c r="M193" s="60"/>
      <c r="N193" s="60"/>
      <c r="O193" s="60"/>
      <c r="P193" s="126"/>
      <c r="Q193" s="134"/>
      <c r="R193" s="112"/>
      <c r="S193" s="60"/>
      <c r="T193" s="60"/>
      <c r="U193" s="60"/>
      <c r="V193" s="112"/>
      <c r="W193" s="112"/>
      <c r="X193" s="60"/>
      <c r="Y193" s="60"/>
      <c r="Z193" s="60"/>
      <c r="AA193" s="60"/>
      <c r="AB193" s="60"/>
      <c r="AC193" s="60"/>
      <c r="AD193" s="60"/>
      <c r="AE193" s="50"/>
      <c r="AF193" s="50"/>
      <c r="AG193" s="50"/>
      <c r="AH193" s="103" t="str">
        <f t="shared" si="22"/>
        <v xml:space="preserve">  </v>
      </c>
      <c r="AI193" s="97"/>
      <c r="AJ193" s="103" t="str">
        <f t="shared" si="23"/>
        <v/>
      </c>
      <c r="AK193" s="50"/>
      <c r="AL193" s="51"/>
      <c r="AM193" s="103" t="str">
        <f t="shared" si="24"/>
        <v/>
      </c>
      <c r="AN193" s="52" t="str">
        <f>_xlfn.IFNA(VLOOKUP($AF193,Tipologia!$B$3:$H$17,2,FALSE),"")</f>
        <v/>
      </c>
      <c r="AO193" s="52" t="str">
        <f t="shared" si="25"/>
        <v/>
      </c>
      <c r="AP193" s="52" t="str">
        <f>_xlfn.IFNA(VLOOKUP(AG193,Tipologia!$A$20:$C$24,3,0),"")</f>
        <v/>
      </c>
      <c r="AQ193" s="52" t="str">
        <f t="shared" si="26"/>
        <v/>
      </c>
      <c r="AR193" s="52" t="str">
        <f>_xlfn.IFNA(VLOOKUP($AK193,Tipologia!$A$36:$B$40,2,FALSE),"")</f>
        <v/>
      </c>
      <c r="AS193" s="52" t="str">
        <f>_xlfn.IFNA(VLOOKUP(AL193,Tipologia!$A$44:$B$51,2,0),"")</f>
        <v/>
      </c>
      <c r="AT193" s="52" t="str">
        <f t="shared" si="27"/>
        <v xml:space="preserve">  </v>
      </c>
      <c r="AU193" s="52" t="str">
        <f t="shared" si="28"/>
        <v/>
      </c>
      <c r="AV193" s="52" t="str">
        <f t="shared" si="29"/>
        <v/>
      </c>
      <c r="AW193" s="102" t="str">
        <f t="shared" si="30"/>
        <v/>
      </c>
      <c r="AX193" s="53" t="str">
        <f>_xlfn.IFNA(VLOOKUP(AF193,Tipologia!$B$3:$H$17,4,FALSE),"")</f>
        <v/>
      </c>
      <c r="AY193" s="53" t="str">
        <f t="shared" si="31"/>
        <v/>
      </c>
      <c r="AZ193" s="54" t="str">
        <f>_xlfn.IFNA(VLOOKUP(AF193,Tipologia!$B$3:$H$17,3,FALSE),"")</f>
        <v/>
      </c>
      <c r="BA193" s="54" t="str">
        <f>IFERROR(VLOOKUP(AF193,Tipologia!$B$3:$H$17,5,FALSE),"")</f>
        <v/>
      </c>
      <c r="BB193" s="54" t="str">
        <f>IFERROR(VLOOKUP(AF193,Tipologia!$B$3:$H$17,6,0),"")</f>
        <v/>
      </c>
      <c r="BC193" s="60"/>
      <c r="BD193" s="112"/>
      <c r="BE193" s="60"/>
      <c r="BF193" s="55"/>
      <c r="BG193" s="55"/>
      <c r="BH193" s="131"/>
    </row>
    <row r="194" spans="1:60" ht="90" customHeight="1" x14ac:dyDescent="0.3">
      <c r="A194" s="53" t="str">
        <f t="shared" si="32"/>
        <v/>
      </c>
      <c r="B194" s="50"/>
      <c r="C194" s="50"/>
      <c r="D194" s="50"/>
      <c r="E194" s="50"/>
      <c r="F194" s="50"/>
      <c r="G194" s="60"/>
      <c r="H194" s="111"/>
      <c r="I194" s="111"/>
      <c r="J194" s="60"/>
      <c r="K194" s="60"/>
      <c r="L194" s="60"/>
      <c r="M194" s="60"/>
      <c r="N194" s="60"/>
      <c r="O194" s="60"/>
      <c r="P194" s="126"/>
      <c r="Q194" s="134"/>
      <c r="R194" s="112"/>
      <c r="S194" s="60"/>
      <c r="T194" s="60"/>
      <c r="U194" s="60"/>
      <c r="V194" s="112"/>
      <c r="W194" s="112"/>
      <c r="X194" s="60"/>
      <c r="Y194" s="60"/>
      <c r="Z194" s="60"/>
      <c r="AA194" s="60"/>
      <c r="AB194" s="60"/>
      <c r="AC194" s="60"/>
      <c r="AD194" s="60"/>
      <c r="AE194" s="50"/>
      <c r="AF194" s="50"/>
      <c r="AG194" s="50"/>
      <c r="AH194" s="103" t="str">
        <f t="shared" si="22"/>
        <v xml:space="preserve">  </v>
      </c>
      <c r="AI194" s="97"/>
      <c r="AJ194" s="103" t="str">
        <f t="shared" si="23"/>
        <v/>
      </c>
      <c r="AK194" s="50"/>
      <c r="AL194" s="51"/>
      <c r="AM194" s="103" t="str">
        <f t="shared" si="24"/>
        <v/>
      </c>
      <c r="AN194" s="52" t="str">
        <f>_xlfn.IFNA(VLOOKUP($AF194,Tipologia!$B$3:$H$17,2,FALSE),"")</f>
        <v/>
      </c>
      <c r="AO194" s="52" t="str">
        <f t="shared" si="25"/>
        <v/>
      </c>
      <c r="AP194" s="52" t="str">
        <f>_xlfn.IFNA(VLOOKUP(AG194,Tipologia!$A$20:$C$24,3,0),"")</f>
        <v/>
      </c>
      <c r="AQ194" s="52" t="str">
        <f t="shared" si="26"/>
        <v/>
      </c>
      <c r="AR194" s="52" t="str">
        <f>_xlfn.IFNA(VLOOKUP($AK194,Tipologia!$A$36:$B$40,2,FALSE),"")</f>
        <v/>
      </c>
      <c r="AS194" s="52" t="str">
        <f>_xlfn.IFNA(VLOOKUP(AL194,Tipologia!$A$44:$B$51,2,0),"")</f>
        <v/>
      </c>
      <c r="AT194" s="52" t="str">
        <f t="shared" si="27"/>
        <v xml:space="preserve">  </v>
      </c>
      <c r="AU194" s="52" t="str">
        <f t="shared" si="28"/>
        <v/>
      </c>
      <c r="AV194" s="52" t="str">
        <f t="shared" si="29"/>
        <v/>
      </c>
      <c r="AW194" s="102" t="str">
        <f t="shared" si="30"/>
        <v/>
      </c>
      <c r="AX194" s="53" t="str">
        <f>_xlfn.IFNA(VLOOKUP(AF194,Tipologia!$B$3:$H$17,4,FALSE),"")</f>
        <v/>
      </c>
      <c r="AY194" s="53" t="str">
        <f t="shared" si="31"/>
        <v/>
      </c>
      <c r="AZ194" s="54" t="str">
        <f>_xlfn.IFNA(VLOOKUP(AF194,Tipologia!$B$3:$H$17,3,FALSE),"")</f>
        <v/>
      </c>
      <c r="BA194" s="54" t="str">
        <f>IFERROR(VLOOKUP(AF194,Tipologia!$B$3:$H$17,5,FALSE),"")</f>
        <v/>
      </c>
      <c r="BB194" s="54" t="str">
        <f>IFERROR(VLOOKUP(AF194,Tipologia!$B$3:$H$17,6,0),"")</f>
        <v/>
      </c>
      <c r="BC194" s="60"/>
      <c r="BD194" s="112"/>
      <c r="BE194" s="60"/>
      <c r="BF194" s="55"/>
      <c r="BG194" s="55"/>
      <c r="BH194" s="131"/>
    </row>
    <row r="195" spans="1:60" ht="90" customHeight="1" x14ac:dyDescent="0.3">
      <c r="A195" s="53" t="str">
        <f t="shared" si="32"/>
        <v/>
      </c>
      <c r="B195" s="50"/>
      <c r="C195" s="50"/>
      <c r="D195" s="50"/>
      <c r="E195" s="50"/>
      <c r="F195" s="50"/>
      <c r="G195" s="60"/>
      <c r="H195" s="111"/>
      <c r="I195" s="111"/>
      <c r="J195" s="60"/>
      <c r="K195" s="60"/>
      <c r="L195" s="60"/>
      <c r="M195" s="60"/>
      <c r="N195" s="60"/>
      <c r="O195" s="60"/>
      <c r="P195" s="126"/>
      <c r="Q195" s="134"/>
      <c r="R195" s="112"/>
      <c r="S195" s="60"/>
      <c r="T195" s="60"/>
      <c r="U195" s="60"/>
      <c r="V195" s="112"/>
      <c r="W195" s="112"/>
      <c r="X195" s="60"/>
      <c r="Y195" s="60"/>
      <c r="Z195" s="60"/>
      <c r="AA195" s="60"/>
      <c r="AB195" s="60"/>
      <c r="AC195" s="60"/>
      <c r="AD195" s="60"/>
      <c r="AE195" s="50"/>
      <c r="AF195" s="50"/>
      <c r="AG195" s="50"/>
      <c r="AH195" s="103" t="str">
        <f t="shared" si="22"/>
        <v xml:space="preserve">  </v>
      </c>
      <c r="AI195" s="97"/>
      <c r="AJ195" s="103" t="str">
        <f t="shared" si="23"/>
        <v/>
      </c>
      <c r="AK195" s="50"/>
      <c r="AL195" s="51"/>
      <c r="AM195" s="103" t="str">
        <f t="shared" si="24"/>
        <v/>
      </c>
      <c r="AN195" s="52" t="str">
        <f>_xlfn.IFNA(VLOOKUP($AF195,Tipologia!$B$3:$H$17,2,FALSE),"")</f>
        <v/>
      </c>
      <c r="AO195" s="52" t="str">
        <f t="shared" si="25"/>
        <v/>
      </c>
      <c r="AP195" s="52" t="str">
        <f>_xlfn.IFNA(VLOOKUP(AG195,Tipologia!$A$20:$C$24,3,0),"")</f>
        <v/>
      </c>
      <c r="AQ195" s="52" t="str">
        <f t="shared" si="26"/>
        <v/>
      </c>
      <c r="AR195" s="52" t="str">
        <f>_xlfn.IFNA(VLOOKUP($AK195,Tipologia!$A$36:$B$40,2,FALSE),"")</f>
        <v/>
      </c>
      <c r="AS195" s="52" t="str">
        <f>_xlfn.IFNA(VLOOKUP(AL195,Tipologia!$A$44:$B$51,2,0),"")</f>
        <v/>
      </c>
      <c r="AT195" s="52" t="str">
        <f t="shared" si="27"/>
        <v xml:space="preserve">  </v>
      </c>
      <c r="AU195" s="52" t="str">
        <f t="shared" si="28"/>
        <v/>
      </c>
      <c r="AV195" s="52" t="str">
        <f t="shared" si="29"/>
        <v/>
      </c>
      <c r="AW195" s="102" t="str">
        <f t="shared" si="30"/>
        <v/>
      </c>
      <c r="AX195" s="53" t="str">
        <f>_xlfn.IFNA(VLOOKUP(AF195,Tipologia!$B$3:$H$17,4,FALSE),"")</f>
        <v/>
      </c>
      <c r="AY195" s="53" t="str">
        <f t="shared" si="31"/>
        <v/>
      </c>
      <c r="AZ195" s="54" t="str">
        <f>_xlfn.IFNA(VLOOKUP(AF195,Tipologia!$B$3:$H$17,3,FALSE),"")</f>
        <v/>
      </c>
      <c r="BA195" s="54" t="str">
        <f>IFERROR(VLOOKUP(AF195,Tipologia!$B$3:$H$17,5,FALSE),"")</f>
        <v/>
      </c>
      <c r="BB195" s="54" t="str">
        <f>IFERROR(VLOOKUP(AF195,Tipologia!$B$3:$H$17,6,0),"")</f>
        <v/>
      </c>
      <c r="BC195" s="60"/>
      <c r="BD195" s="112"/>
      <c r="BE195" s="60"/>
      <c r="BF195" s="55"/>
      <c r="BG195" s="55"/>
      <c r="BH195" s="131"/>
    </row>
    <row r="196" spans="1:60" ht="90" customHeight="1" x14ac:dyDescent="0.3">
      <c r="A196" s="53" t="str">
        <f t="shared" si="32"/>
        <v/>
      </c>
      <c r="B196" s="50"/>
      <c r="C196" s="50"/>
      <c r="D196" s="50"/>
      <c r="E196" s="50"/>
      <c r="F196" s="50"/>
      <c r="G196" s="60"/>
      <c r="H196" s="111"/>
      <c r="I196" s="111"/>
      <c r="J196" s="60"/>
      <c r="K196" s="60"/>
      <c r="L196" s="60"/>
      <c r="M196" s="60"/>
      <c r="N196" s="60"/>
      <c r="O196" s="60"/>
      <c r="P196" s="126"/>
      <c r="Q196" s="134"/>
      <c r="R196" s="112"/>
      <c r="S196" s="60"/>
      <c r="T196" s="60"/>
      <c r="U196" s="60"/>
      <c r="V196" s="112"/>
      <c r="W196" s="112"/>
      <c r="X196" s="60"/>
      <c r="Y196" s="60"/>
      <c r="Z196" s="60"/>
      <c r="AA196" s="60"/>
      <c r="AB196" s="60"/>
      <c r="AC196" s="60"/>
      <c r="AD196" s="60"/>
      <c r="AE196" s="50"/>
      <c r="AF196" s="50"/>
      <c r="AG196" s="50"/>
      <c r="AH196" s="103" t="str">
        <f t="shared" si="22"/>
        <v xml:space="preserve">  </v>
      </c>
      <c r="AI196" s="97"/>
      <c r="AJ196" s="103" t="str">
        <f t="shared" si="23"/>
        <v/>
      </c>
      <c r="AK196" s="50"/>
      <c r="AL196" s="51"/>
      <c r="AM196" s="103" t="str">
        <f t="shared" si="24"/>
        <v/>
      </c>
      <c r="AN196" s="52" t="str">
        <f>_xlfn.IFNA(VLOOKUP($AF196,Tipologia!$B$3:$H$17,2,FALSE),"")</f>
        <v/>
      </c>
      <c r="AO196" s="52" t="str">
        <f t="shared" si="25"/>
        <v/>
      </c>
      <c r="AP196" s="52" t="str">
        <f>_xlfn.IFNA(VLOOKUP(AG196,Tipologia!$A$20:$C$24,3,0),"")</f>
        <v/>
      </c>
      <c r="AQ196" s="52" t="str">
        <f t="shared" si="26"/>
        <v/>
      </c>
      <c r="AR196" s="52" t="str">
        <f>_xlfn.IFNA(VLOOKUP($AK196,Tipologia!$A$36:$B$40,2,FALSE),"")</f>
        <v/>
      </c>
      <c r="AS196" s="52" t="str">
        <f>_xlfn.IFNA(VLOOKUP(AL196,Tipologia!$A$44:$B$51,2,0),"")</f>
        <v/>
      </c>
      <c r="AT196" s="52" t="str">
        <f t="shared" si="27"/>
        <v xml:space="preserve">  </v>
      </c>
      <c r="AU196" s="52" t="str">
        <f t="shared" si="28"/>
        <v/>
      </c>
      <c r="AV196" s="52" t="str">
        <f t="shared" si="29"/>
        <v/>
      </c>
      <c r="AW196" s="102" t="str">
        <f t="shared" si="30"/>
        <v/>
      </c>
      <c r="AX196" s="53" t="str">
        <f>_xlfn.IFNA(VLOOKUP(AF196,Tipologia!$B$3:$H$17,4,FALSE),"")</f>
        <v/>
      </c>
      <c r="AY196" s="53" t="str">
        <f t="shared" si="31"/>
        <v/>
      </c>
      <c r="AZ196" s="54" t="str">
        <f>_xlfn.IFNA(VLOOKUP(AF196,Tipologia!$B$3:$H$17,3,FALSE),"")</f>
        <v/>
      </c>
      <c r="BA196" s="54" t="str">
        <f>IFERROR(VLOOKUP(AF196,Tipologia!$B$3:$H$17,5,FALSE),"")</f>
        <v/>
      </c>
      <c r="BB196" s="54" t="str">
        <f>IFERROR(VLOOKUP(AF196,Tipologia!$B$3:$H$17,6,0),"")</f>
        <v/>
      </c>
      <c r="BC196" s="60"/>
      <c r="BD196" s="112"/>
      <c r="BE196" s="60"/>
      <c r="BF196" s="55"/>
      <c r="BG196" s="55"/>
      <c r="BH196" s="131"/>
    </row>
    <row r="197" spans="1:60" ht="90" customHeight="1" x14ac:dyDescent="0.3">
      <c r="A197" s="53" t="str">
        <f t="shared" si="32"/>
        <v/>
      </c>
      <c r="B197" s="50"/>
      <c r="C197" s="50"/>
      <c r="D197" s="50"/>
      <c r="E197" s="50"/>
      <c r="F197" s="50"/>
      <c r="G197" s="60"/>
      <c r="H197" s="111"/>
      <c r="I197" s="111"/>
      <c r="J197" s="60"/>
      <c r="K197" s="60"/>
      <c r="L197" s="60"/>
      <c r="M197" s="60"/>
      <c r="N197" s="60"/>
      <c r="O197" s="60"/>
      <c r="P197" s="126"/>
      <c r="Q197" s="134"/>
      <c r="R197" s="112"/>
      <c r="S197" s="60"/>
      <c r="T197" s="60"/>
      <c r="U197" s="60"/>
      <c r="V197" s="112"/>
      <c r="W197" s="112"/>
      <c r="X197" s="60"/>
      <c r="Y197" s="60"/>
      <c r="Z197" s="60"/>
      <c r="AA197" s="60"/>
      <c r="AB197" s="60"/>
      <c r="AC197" s="60"/>
      <c r="AD197" s="60"/>
      <c r="AE197" s="50"/>
      <c r="AF197" s="50"/>
      <c r="AG197" s="50"/>
      <c r="AH197" s="103" t="str">
        <f t="shared" si="22"/>
        <v xml:space="preserve">  </v>
      </c>
      <c r="AI197" s="97"/>
      <c r="AJ197" s="103" t="str">
        <f t="shared" si="23"/>
        <v/>
      </c>
      <c r="AK197" s="50"/>
      <c r="AL197" s="51"/>
      <c r="AM197" s="103" t="str">
        <f t="shared" si="24"/>
        <v/>
      </c>
      <c r="AN197" s="52" t="str">
        <f>_xlfn.IFNA(VLOOKUP($AF197,Tipologia!$B$3:$H$17,2,FALSE),"")</f>
        <v/>
      </c>
      <c r="AO197" s="52" t="str">
        <f t="shared" si="25"/>
        <v/>
      </c>
      <c r="AP197" s="52" t="str">
        <f>_xlfn.IFNA(VLOOKUP(AG197,Tipologia!$A$20:$C$24,3,0),"")</f>
        <v/>
      </c>
      <c r="AQ197" s="52" t="str">
        <f t="shared" si="26"/>
        <v/>
      </c>
      <c r="AR197" s="52" t="str">
        <f>_xlfn.IFNA(VLOOKUP($AK197,Tipologia!$A$36:$B$40,2,FALSE),"")</f>
        <v/>
      </c>
      <c r="AS197" s="52" t="str">
        <f>_xlfn.IFNA(VLOOKUP(AL197,Tipologia!$A$44:$B$51,2,0),"")</f>
        <v/>
      </c>
      <c r="AT197" s="52" t="str">
        <f t="shared" si="27"/>
        <v xml:space="preserve">  </v>
      </c>
      <c r="AU197" s="52" t="str">
        <f t="shared" si="28"/>
        <v/>
      </c>
      <c r="AV197" s="52" t="str">
        <f t="shared" si="29"/>
        <v/>
      </c>
      <c r="AW197" s="102" t="str">
        <f t="shared" si="30"/>
        <v/>
      </c>
      <c r="AX197" s="53" t="str">
        <f>_xlfn.IFNA(VLOOKUP(AF197,Tipologia!$B$3:$H$17,4,FALSE),"")</f>
        <v/>
      </c>
      <c r="AY197" s="53" t="str">
        <f t="shared" si="31"/>
        <v/>
      </c>
      <c r="AZ197" s="54" t="str">
        <f>_xlfn.IFNA(VLOOKUP(AF197,Tipologia!$B$3:$H$17,3,FALSE),"")</f>
        <v/>
      </c>
      <c r="BA197" s="54" t="str">
        <f>IFERROR(VLOOKUP(AF197,Tipologia!$B$3:$H$17,5,FALSE),"")</f>
        <v/>
      </c>
      <c r="BB197" s="54" t="str">
        <f>IFERROR(VLOOKUP(AF197,Tipologia!$B$3:$H$17,6,0),"")</f>
        <v/>
      </c>
      <c r="BC197" s="60"/>
      <c r="BD197" s="112"/>
      <c r="BE197" s="60"/>
      <c r="BF197" s="55"/>
      <c r="BG197" s="55"/>
      <c r="BH197" s="131"/>
    </row>
    <row r="198" spans="1:60" ht="90" customHeight="1" x14ac:dyDescent="0.3">
      <c r="A198" s="53" t="str">
        <f t="shared" si="32"/>
        <v/>
      </c>
      <c r="B198" s="50"/>
      <c r="C198" s="50"/>
      <c r="D198" s="50"/>
      <c r="E198" s="50"/>
      <c r="F198" s="50"/>
      <c r="G198" s="60"/>
      <c r="H198" s="111"/>
      <c r="I198" s="111"/>
      <c r="J198" s="60"/>
      <c r="K198" s="60"/>
      <c r="L198" s="60"/>
      <c r="M198" s="60"/>
      <c r="N198" s="60"/>
      <c r="O198" s="60"/>
      <c r="P198" s="126"/>
      <c r="Q198" s="134"/>
      <c r="R198" s="112"/>
      <c r="S198" s="60"/>
      <c r="T198" s="60"/>
      <c r="U198" s="60"/>
      <c r="V198" s="112"/>
      <c r="W198" s="112"/>
      <c r="X198" s="60"/>
      <c r="Y198" s="60"/>
      <c r="Z198" s="60"/>
      <c r="AA198" s="60"/>
      <c r="AB198" s="60"/>
      <c r="AC198" s="60"/>
      <c r="AD198" s="60"/>
      <c r="AE198" s="50"/>
      <c r="AF198" s="50"/>
      <c r="AG198" s="50"/>
      <c r="AH198" s="103" t="str">
        <f t="shared" si="22"/>
        <v xml:space="preserve">  </v>
      </c>
      <c r="AI198" s="97"/>
      <c r="AJ198" s="103" t="str">
        <f t="shared" si="23"/>
        <v/>
      </c>
      <c r="AK198" s="50"/>
      <c r="AL198" s="51"/>
      <c r="AM198" s="103" t="str">
        <f t="shared" si="24"/>
        <v/>
      </c>
      <c r="AN198" s="52" t="str">
        <f>_xlfn.IFNA(VLOOKUP($AF198,Tipologia!$B$3:$H$17,2,FALSE),"")</f>
        <v/>
      </c>
      <c r="AO198" s="52" t="str">
        <f t="shared" si="25"/>
        <v/>
      </c>
      <c r="AP198" s="52" t="str">
        <f>_xlfn.IFNA(VLOOKUP(AG198,Tipologia!$A$20:$C$24,3,0),"")</f>
        <v/>
      </c>
      <c r="AQ198" s="52" t="str">
        <f t="shared" si="26"/>
        <v/>
      </c>
      <c r="AR198" s="52" t="str">
        <f>_xlfn.IFNA(VLOOKUP($AK198,Tipologia!$A$36:$B$40,2,FALSE),"")</f>
        <v/>
      </c>
      <c r="AS198" s="52" t="str">
        <f>_xlfn.IFNA(VLOOKUP(AL198,Tipologia!$A$44:$B$51,2,0),"")</f>
        <v/>
      </c>
      <c r="AT198" s="52" t="str">
        <f t="shared" si="27"/>
        <v xml:space="preserve">  </v>
      </c>
      <c r="AU198" s="52" t="str">
        <f t="shared" si="28"/>
        <v/>
      </c>
      <c r="AV198" s="52" t="str">
        <f t="shared" si="29"/>
        <v/>
      </c>
      <c r="AW198" s="102" t="str">
        <f t="shared" si="30"/>
        <v/>
      </c>
      <c r="AX198" s="53" t="str">
        <f>_xlfn.IFNA(VLOOKUP(AF198,Tipologia!$B$3:$H$17,4,FALSE),"")</f>
        <v/>
      </c>
      <c r="AY198" s="53" t="str">
        <f t="shared" si="31"/>
        <v/>
      </c>
      <c r="AZ198" s="54" t="str">
        <f>_xlfn.IFNA(VLOOKUP(AF198,Tipologia!$B$3:$H$17,3,FALSE),"")</f>
        <v/>
      </c>
      <c r="BA198" s="54" t="str">
        <f>IFERROR(VLOOKUP(AF198,Tipologia!$B$3:$H$17,5,FALSE),"")</f>
        <v/>
      </c>
      <c r="BB198" s="54" t="str">
        <f>IFERROR(VLOOKUP(AF198,Tipologia!$B$3:$H$17,6,0),"")</f>
        <v/>
      </c>
      <c r="BC198" s="60"/>
      <c r="BD198" s="112"/>
      <c r="BE198" s="60"/>
      <c r="BF198" s="55"/>
      <c r="BG198" s="55"/>
      <c r="BH198" s="131"/>
    </row>
    <row r="199" spans="1:60" ht="90" customHeight="1" x14ac:dyDescent="0.3">
      <c r="A199" s="53" t="str">
        <f t="shared" si="32"/>
        <v/>
      </c>
      <c r="B199" s="50"/>
      <c r="C199" s="50"/>
      <c r="D199" s="50"/>
      <c r="E199" s="50"/>
      <c r="F199" s="50"/>
      <c r="G199" s="60"/>
      <c r="H199" s="111"/>
      <c r="I199" s="111"/>
      <c r="J199" s="60"/>
      <c r="K199" s="60"/>
      <c r="L199" s="60"/>
      <c r="M199" s="60"/>
      <c r="N199" s="60"/>
      <c r="O199" s="60"/>
      <c r="P199" s="126"/>
      <c r="Q199" s="134"/>
      <c r="R199" s="112"/>
      <c r="S199" s="60"/>
      <c r="T199" s="60"/>
      <c r="U199" s="60"/>
      <c r="V199" s="112"/>
      <c r="W199" s="112"/>
      <c r="X199" s="60"/>
      <c r="Y199" s="60"/>
      <c r="Z199" s="60"/>
      <c r="AA199" s="60"/>
      <c r="AB199" s="60"/>
      <c r="AC199" s="60"/>
      <c r="AD199" s="60"/>
      <c r="AE199" s="50"/>
      <c r="AF199" s="50"/>
      <c r="AG199" s="50"/>
      <c r="AH199" s="103" t="str">
        <f t="shared" si="22"/>
        <v xml:space="preserve">  </v>
      </c>
      <c r="AI199" s="97"/>
      <c r="AJ199" s="103" t="str">
        <f t="shared" si="23"/>
        <v/>
      </c>
      <c r="AK199" s="50"/>
      <c r="AL199" s="51"/>
      <c r="AM199" s="103" t="str">
        <f t="shared" si="24"/>
        <v/>
      </c>
      <c r="AN199" s="52" t="str">
        <f>_xlfn.IFNA(VLOOKUP($AF199,Tipologia!$B$3:$H$17,2,FALSE),"")</f>
        <v/>
      </c>
      <c r="AO199" s="52" t="str">
        <f t="shared" si="25"/>
        <v/>
      </c>
      <c r="AP199" s="52" t="str">
        <f>_xlfn.IFNA(VLOOKUP(AG199,Tipologia!$A$20:$C$24,3,0),"")</f>
        <v/>
      </c>
      <c r="AQ199" s="52" t="str">
        <f t="shared" si="26"/>
        <v/>
      </c>
      <c r="AR199" s="52" t="str">
        <f>_xlfn.IFNA(VLOOKUP($AK199,Tipologia!$A$36:$B$40,2,FALSE),"")</f>
        <v/>
      </c>
      <c r="AS199" s="52" t="str">
        <f>_xlfn.IFNA(VLOOKUP(AL199,Tipologia!$A$44:$B$51,2,0),"")</f>
        <v/>
      </c>
      <c r="AT199" s="52" t="str">
        <f t="shared" si="27"/>
        <v xml:space="preserve">  </v>
      </c>
      <c r="AU199" s="52" t="str">
        <f t="shared" si="28"/>
        <v/>
      </c>
      <c r="AV199" s="52" t="str">
        <f t="shared" si="29"/>
        <v/>
      </c>
      <c r="AW199" s="102" t="str">
        <f t="shared" si="30"/>
        <v/>
      </c>
      <c r="AX199" s="53" t="str">
        <f>_xlfn.IFNA(VLOOKUP(AF199,Tipologia!$B$3:$H$17,4,FALSE),"")</f>
        <v/>
      </c>
      <c r="AY199" s="53" t="str">
        <f t="shared" si="31"/>
        <v/>
      </c>
      <c r="AZ199" s="54" t="str">
        <f>_xlfn.IFNA(VLOOKUP(AF199,Tipologia!$B$3:$H$17,3,FALSE),"")</f>
        <v/>
      </c>
      <c r="BA199" s="54" t="str">
        <f>IFERROR(VLOOKUP(AF199,Tipologia!$B$3:$H$17,5,FALSE),"")</f>
        <v/>
      </c>
      <c r="BB199" s="54" t="str">
        <f>IFERROR(VLOOKUP(AF199,Tipologia!$B$3:$H$17,6,0),"")</f>
        <v/>
      </c>
      <c r="BC199" s="60"/>
      <c r="BD199" s="112"/>
      <c r="BE199" s="60"/>
      <c r="BF199" s="55"/>
      <c r="BG199" s="55"/>
      <c r="BH199" s="131"/>
    </row>
    <row r="200" spans="1:60" ht="90" customHeight="1" x14ac:dyDescent="0.3">
      <c r="A200" s="53" t="str">
        <f t="shared" si="32"/>
        <v/>
      </c>
      <c r="B200" s="50"/>
      <c r="C200" s="50"/>
      <c r="D200" s="50"/>
      <c r="E200" s="50"/>
      <c r="F200" s="50"/>
      <c r="G200" s="60"/>
      <c r="H200" s="111"/>
      <c r="I200" s="111"/>
      <c r="J200" s="60"/>
      <c r="K200" s="60"/>
      <c r="L200" s="60"/>
      <c r="M200" s="60"/>
      <c r="N200" s="60"/>
      <c r="O200" s="60"/>
      <c r="P200" s="126"/>
      <c r="Q200" s="134"/>
      <c r="R200" s="112"/>
      <c r="S200" s="60"/>
      <c r="T200" s="60"/>
      <c r="U200" s="60"/>
      <c r="V200" s="112"/>
      <c r="W200" s="112"/>
      <c r="X200" s="60"/>
      <c r="Y200" s="60"/>
      <c r="Z200" s="60"/>
      <c r="AA200" s="60"/>
      <c r="AB200" s="60"/>
      <c r="AC200" s="60"/>
      <c r="AD200" s="60"/>
      <c r="AE200" s="50"/>
      <c r="AF200" s="50"/>
      <c r="AG200" s="50"/>
      <c r="AH200" s="103" t="str">
        <f t="shared" ref="AH200:AH263" si="33">AT200</f>
        <v xml:space="preserve">  </v>
      </c>
      <c r="AI200" s="97"/>
      <c r="AJ200" s="103" t="str">
        <f t="shared" ref="AJ200:AJ263" si="34">AU200</f>
        <v/>
      </c>
      <c r="AK200" s="50"/>
      <c r="AL200" s="51"/>
      <c r="AM200" s="103" t="str">
        <f t="shared" ref="AM200:AM263" si="35">AV200</f>
        <v/>
      </c>
      <c r="AN200" s="52" t="str">
        <f>_xlfn.IFNA(VLOOKUP($AF200,Tipologia!$B$3:$H$17,2,FALSE),"")</f>
        <v/>
      </c>
      <c r="AO200" s="52" t="str">
        <f t="shared" ref="AO200:AO263" si="36">IF(AF200="","",IF(AN200="Bajo",1,IF(AN200="Medio",2,3)))</f>
        <v/>
      </c>
      <c r="AP200" s="52" t="str">
        <f>_xlfn.IFNA(VLOOKUP(AG200,Tipologia!$A$20:$C$24,3,0),"")</f>
        <v/>
      </c>
      <c r="AQ200" s="52" t="str">
        <f t="shared" ref="AQ200:AQ263" si="37">IF(AG200="","",IF(AP200="Bajo",1,IF(AP200="Medio",2,3)))</f>
        <v/>
      </c>
      <c r="AR200" s="52" t="str">
        <f>_xlfn.IFNA(VLOOKUP($AK200,Tipologia!$A$36:$B$40,2,FALSE),"")</f>
        <v/>
      </c>
      <c r="AS200" s="52" t="str">
        <f>_xlfn.IFNA(VLOOKUP(AL200,Tipologia!$A$44:$B$51,2,0),"")</f>
        <v/>
      </c>
      <c r="AT200" s="52" t="str">
        <f t="shared" ref="AT200:AT263" si="38">IF(MAX(AO200,AQ200)=3,"Alto",IF(MAX(AO200,AQ200)=2,"Medio",IF(MAX(AO200,AQ200)=1,"Bajo","  ")))</f>
        <v xml:space="preserve">  </v>
      </c>
      <c r="AU200" s="52" t="str">
        <f t="shared" ref="AU200:AU263" si="39">IF(AI200="","",IF(AI200="Información cuya pérdida de exactitud y completitud puede conllevar un impacto negativo severo.","Alto",IF(AI200="Información cuya pérdida de exactitud y completitud puede conllevar un impacto negativo.","Medio",IF(AI200="Información cuya pérdida de exactitud y completitud conlleva un impacto no significativo para la entidad o entes externos.","","Bajo"))))</f>
        <v/>
      </c>
      <c r="AV200" s="52" t="str">
        <f t="shared" ref="AV200:AV263" si="40">IF(SUM($AR200,$AS200)&gt;=3,"Alto",IF(SUM($AR200,$AS200)&gt;=2,"Medio",IF(SUM(AR200:AS200)&gt;0,"Bajo","")))</f>
        <v/>
      </c>
      <c r="AW200" s="102" t="str">
        <f t="shared" ref="AW200:AW263" si="41">IF(AV200="","",IF(AND(AT200="Bajo",AU200="Bajo",AV200="Bajo"),"Bajo",IF(AND(AT200="Alto",AU200="Alto",AV200="Alto"),"Alto",IF(COUNTIF(AT200:AV200,"Alto")=2,"Alto","Medio"))))</f>
        <v/>
      </c>
      <c r="AX200" s="53" t="str">
        <f>_xlfn.IFNA(VLOOKUP(AF200,Tipologia!$B$3:$H$17,4,FALSE),"")</f>
        <v/>
      </c>
      <c r="AY200" s="53" t="str">
        <f t="shared" ref="AY200:AY263" si="42">IF(AX200="Información_pública","IPB",IF(AX200="Información_Pública_Clasificada","IPC",IF(AX200="Información_Pública_Reservada","IPR",IF(AX200="",""))))</f>
        <v/>
      </c>
      <c r="AZ200" s="54" t="str">
        <f>_xlfn.IFNA(VLOOKUP(AF200,Tipologia!$B$3:$H$17,3,FALSE),"")</f>
        <v/>
      </c>
      <c r="BA200" s="54" t="str">
        <f>IFERROR(VLOOKUP(AF200,Tipologia!$B$3:$H$17,5,FALSE),"")</f>
        <v/>
      </c>
      <c r="BB200" s="54" t="str">
        <f>IFERROR(VLOOKUP(AF200,Tipologia!$B$3:$H$17,6,0),"")</f>
        <v/>
      </c>
      <c r="BC200" s="60"/>
      <c r="BD200" s="112"/>
      <c r="BE200" s="60"/>
      <c r="BF200" s="55"/>
      <c r="BG200" s="55"/>
      <c r="BH200" s="131"/>
    </row>
    <row r="201" spans="1:60" ht="90" customHeight="1" x14ac:dyDescent="0.3">
      <c r="A201" s="53" t="str">
        <f t="shared" ref="A201:A264" si="43">IFERROR(IF(B201="","",A200+1),"")</f>
        <v/>
      </c>
      <c r="B201" s="50"/>
      <c r="C201" s="50"/>
      <c r="D201" s="50"/>
      <c r="E201" s="50"/>
      <c r="F201" s="50"/>
      <c r="G201" s="60"/>
      <c r="H201" s="111"/>
      <c r="I201" s="111"/>
      <c r="J201" s="60"/>
      <c r="K201" s="60"/>
      <c r="L201" s="60"/>
      <c r="M201" s="60"/>
      <c r="N201" s="60"/>
      <c r="O201" s="60"/>
      <c r="P201" s="126"/>
      <c r="Q201" s="134"/>
      <c r="R201" s="112"/>
      <c r="S201" s="60"/>
      <c r="T201" s="60"/>
      <c r="U201" s="60"/>
      <c r="V201" s="112"/>
      <c r="W201" s="112"/>
      <c r="X201" s="60"/>
      <c r="Y201" s="60"/>
      <c r="Z201" s="60"/>
      <c r="AA201" s="60"/>
      <c r="AB201" s="60"/>
      <c r="AC201" s="60"/>
      <c r="AD201" s="60"/>
      <c r="AE201" s="50"/>
      <c r="AF201" s="50"/>
      <c r="AG201" s="50"/>
      <c r="AH201" s="103" t="str">
        <f t="shared" si="33"/>
        <v xml:space="preserve">  </v>
      </c>
      <c r="AI201" s="97"/>
      <c r="AJ201" s="103" t="str">
        <f t="shared" si="34"/>
        <v/>
      </c>
      <c r="AK201" s="50"/>
      <c r="AL201" s="51"/>
      <c r="AM201" s="103" t="str">
        <f t="shared" si="35"/>
        <v/>
      </c>
      <c r="AN201" s="52" t="str">
        <f>_xlfn.IFNA(VLOOKUP($AF201,Tipologia!$B$3:$H$17,2,FALSE),"")</f>
        <v/>
      </c>
      <c r="AO201" s="52" t="str">
        <f t="shared" si="36"/>
        <v/>
      </c>
      <c r="AP201" s="52" t="str">
        <f>_xlfn.IFNA(VLOOKUP(AG201,Tipologia!$A$20:$C$24,3,0),"")</f>
        <v/>
      </c>
      <c r="AQ201" s="52" t="str">
        <f t="shared" si="37"/>
        <v/>
      </c>
      <c r="AR201" s="52" t="str">
        <f>_xlfn.IFNA(VLOOKUP($AK201,Tipologia!$A$36:$B$40,2,FALSE),"")</f>
        <v/>
      </c>
      <c r="AS201" s="52" t="str">
        <f>_xlfn.IFNA(VLOOKUP(AL201,Tipologia!$A$44:$B$51,2,0),"")</f>
        <v/>
      </c>
      <c r="AT201" s="52" t="str">
        <f t="shared" si="38"/>
        <v xml:space="preserve">  </v>
      </c>
      <c r="AU201" s="52" t="str">
        <f t="shared" si="39"/>
        <v/>
      </c>
      <c r="AV201" s="52" t="str">
        <f t="shared" si="40"/>
        <v/>
      </c>
      <c r="AW201" s="102" t="str">
        <f t="shared" si="41"/>
        <v/>
      </c>
      <c r="AX201" s="53" t="str">
        <f>_xlfn.IFNA(VLOOKUP(AF201,Tipologia!$B$3:$H$17,4,FALSE),"")</f>
        <v/>
      </c>
      <c r="AY201" s="53" t="str">
        <f t="shared" si="42"/>
        <v/>
      </c>
      <c r="AZ201" s="54" t="str">
        <f>_xlfn.IFNA(VLOOKUP(AF201,Tipologia!$B$3:$H$17,3,FALSE),"")</f>
        <v/>
      </c>
      <c r="BA201" s="54" t="str">
        <f>IFERROR(VLOOKUP(AF201,Tipologia!$B$3:$H$17,5,FALSE),"")</f>
        <v/>
      </c>
      <c r="BB201" s="54" t="str">
        <f>IFERROR(VLOOKUP(AF201,Tipologia!$B$3:$H$17,6,0),"")</f>
        <v/>
      </c>
      <c r="BC201" s="60"/>
      <c r="BD201" s="112"/>
      <c r="BE201" s="60"/>
      <c r="BF201" s="55"/>
      <c r="BG201" s="55"/>
      <c r="BH201" s="131"/>
    </row>
    <row r="202" spans="1:60" ht="90" customHeight="1" x14ac:dyDescent="0.3">
      <c r="A202" s="53" t="str">
        <f t="shared" si="43"/>
        <v/>
      </c>
      <c r="B202" s="50"/>
      <c r="C202" s="50"/>
      <c r="D202" s="50"/>
      <c r="E202" s="50"/>
      <c r="F202" s="50"/>
      <c r="G202" s="60"/>
      <c r="H202" s="111"/>
      <c r="I202" s="111"/>
      <c r="J202" s="60"/>
      <c r="K202" s="60"/>
      <c r="L202" s="60"/>
      <c r="M202" s="60"/>
      <c r="N202" s="60"/>
      <c r="O202" s="60"/>
      <c r="P202" s="126"/>
      <c r="Q202" s="134"/>
      <c r="R202" s="112"/>
      <c r="S202" s="60"/>
      <c r="T202" s="60"/>
      <c r="U202" s="60"/>
      <c r="V202" s="112"/>
      <c r="W202" s="112"/>
      <c r="X202" s="60"/>
      <c r="Y202" s="60"/>
      <c r="Z202" s="60"/>
      <c r="AA202" s="60"/>
      <c r="AB202" s="60"/>
      <c r="AC202" s="60"/>
      <c r="AD202" s="60"/>
      <c r="AE202" s="50"/>
      <c r="AF202" s="50"/>
      <c r="AG202" s="50"/>
      <c r="AH202" s="103" t="str">
        <f t="shared" si="33"/>
        <v xml:space="preserve">  </v>
      </c>
      <c r="AI202" s="97"/>
      <c r="AJ202" s="103" t="str">
        <f t="shared" si="34"/>
        <v/>
      </c>
      <c r="AK202" s="50"/>
      <c r="AL202" s="51"/>
      <c r="AM202" s="103" t="str">
        <f t="shared" si="35"/>
        <v/>
      </c>
      <c r="AN202" s="52" t="str">
        <f>_xlfn.IFNA(VLOOKUP($AF202,Tipologia!$B$3:$H$17,2,FALSE),"")</f>
        <v/>
      </c>
      <c r="AO202" s="52" t="str">
        <f t="shared" si="36"/>
        <v/>
      </c>
      <c r="AP202" s="52" t="str">
        <f>_xlfn.IFNA(VLOOKUP(AG202,Tipologia!$A$20:$C$24,3,0),"")</f>
        <v/>
      </c>
      <c r="AQ202" s="52" t="str">
        <f t="shared" si="37"/>
        <v/>
      </c>
      <c r="AR202" s="52" t="str">
        <f>_xlfn.IFNA(VLOOKUP($AK202,Tipologia!$A$36:$B$40,2,FALSE),"")</f>
        <v/>
      </c>
      <c r="AS202" s="52" t="str">
        <f>_xlfn.IFNA(VLOOKUP(AL202,Tipologia!$A$44:$B$51,2,0),"")</f>
        <v/>
      </c>
      <c r="AT202" s="52" t="str">
        <f t="shared" si="38"/>
        <v xml:space="preserve">  </v>
      </c>
      <c r="AU202" s="52" t="str">
        <f t="shared" si="39"/>
        <v/>
      </c>
      <c r="AV202" s="52" t="str">
        <f t="shared" si="40"/>
        <v/>
      </c>
      <c r="AW202" s="102" t="str">
        <f t="shared" si="41"/>
        <v/>
      </c>
      <c r="AX202" s="53" t="str">
        <f>_xlfn.IFNA(VLOOKUP(AF202,Tipologia!$B$3:$H$17,4,FALSE),"")</f>
        <v/>
      </c>
      <c r="AY202" s="53" t="str">
        <f t="shared" si="42"/>
        <v/>
      </c>
      <c r="AZ202" s="54" t="str">
        <f>_xlfn.IFNA(VLOOKUP(AF202,Tipologia!$B$3:$H$17,3,FALSE),"")</f>
        <v/>
      </c>
      <c r="BA202" s="54" t="str">
        <f>IFERROR(VLOOKUP(AF202,Tipologia!$B$3:$H$17,5,FALSE),"")</f>
        <v/>
      </c>
      <c r="BB202" s="54" t="str">
        <f>IFERROR(VLOOKUP(AF202,Tipologia!$B$3:$H$17,6,0),"")</f>
        <v/>
      </c>
      <c r="BC202" s="60"/>
      <c r="BD202" s="112"/>
      <c r="BE202" s="60"/>
      <c r="BF202" s="55"/>
      <c r="BG202" s="55"/>
      <c r="BH202" s="131"/>
    </row>
    <row r="203" spans="1:60" ht="90" customHeight="1" x14ac:dyDescent="0.3">
      <c r="A203" s="53" t="str">
        <f t="shared" si="43"/>
        <v/>
      </c>
      <c r="B203" s="50"/>
      <c r="C203" s="50"/>
      <c r="D203" s="50"/>
      <c r="E203" s="50"/>
      <c r="F203" s="50"/>
      <c r="G203" s="60"/>
      <c r="H203" s="111"/>
      <c r="I203" s="111"/>
      <c r="J203" s="60"/>
      <c r="K203" s="60"/>
      <c r="L203" s="60"/>
      <c r="M203" s="60"/>
      <c r="N203" s="60"/>
      <c r="O203" s="60"/>
      <c r="P203" s="126"/>
      <c r="Q203" s="134"/>
      <c r="R203" s="112"/>
      <c r="S203" s="60"/>
      <c r="T203" s="60"/>
      <c r="U203" s="60"/>
      <c r="V203" s="112"/>
      <c r="W203" s="112"/>
      <c r="X203" s="60"/>
      <c r="Y203" s="60"/>
      <c r="Z203" s="60"/>
      <c r="AA203" s="60"/>
      <c r="AB203" s="60"/>
      <c r="AC203" s="60"/>
      <c r="AD203" s="60"/>
      <c r="AE203" s="50"/>
      <c r="AF203" s="50"/>
      <c r="AG203" s="50"/>
      <c r="AH203" s="103" t="str">
        <f t="shared" si="33"/>
        <v xml:space="preserve">  </v>
      </c>
      <c r="AI203" s="97"/>
      <c r="AJ203" s="103" t="str">
        <f t="shared" si="34"/>
        <v/>
      </c>
      <c r="AK203" s="50"/>
      <c r="AL203" s="51"/>
      <c r="AM203" s="103" t="str">
        <f t="shared" si="35"/>
        <v/>
      </c>
      <c r="AN203" s="52" t="str">
        <f>_xlfn.IFNA(VLOOKUP($AF203,Tipologia!$B$3:$H$17,2,FALSE),"")</f>
        <v/>
      </c>
      <c r="AO203" s="52" t="str">
        <f t="shared" si="36"/>
        <v/>
      </c>
      <c r="AP203" s="52" t="str">
        <f>_xlfn.IFNA(VLOOKUP(AG203,Tipologia!$A$20:$C$24,3,0),"")</f>
        <v/>
      </c>
      <c r="AQ203" s="52" t="str">
        <f t="shared" si="37"/>
        <v/>
      </c>
      <c r="AR203" s="52" t="str">
        <f>_xlfn.IFNA(VLOOKUP($AK203,Tipologia!$A$36:$B$40,2,FALSE),"")</f>
        <v/>
      </c>
      <c r="AS203" s="52" t="str">
        <f>_xlfn.IFNA(VLOOKUP(AL203,Tipologia!$A$44:$B$51,2,0),"")</f>
        <v/>
      </c>
      <c r="AT203" s="52" t="str">
        <f t="shared" si="38"/>
        <v xml:space="preserve">  </v>
      </c>
      <c r="AU203" s="52" t="str">
        <f t="shared" si="39"/>
        <v/>
      </c>
      <c r="AV203" s="52" t="str">
        <f t="shared" si="40"/>
        <v/>
      </c>
      <c r="AW203" s="102" t="str">
        <f t="shared" si="41"/>
        <v/>
      </c>
      <c r="AX203" s="53" t="str">
        <f>_xlfn.IFNA(VLOOKUP(AF203,Tipologia!$B$3:$H$17,4,FALSE),"")</f>
        <v/>
      </c>
      <c r="AY203" s="53" t="str">
        <f t="shared" si="42"/>
        <v/>
      </c>
      <c r="AZ203" s="54" t="str">
        <f>_xlfn.IFNA(VLOOKUP(AF203,Tipologia!$B$3:$H$17,3,FALSE),"")</f>
        <v/>
      </c>
      <c r="BA203" s="54" t="str">
        <f>IFERROR(VLOOKUP(AF203,Tipologia!$B$3:$H$17,5,FALSE),"")</f>
        <v/>
      </c>
      <c r="BB203" s="54" t="str">
        <f>IFERROR(VLOOKUP(AF203,Tipologia!$B$3:$H$17,6,0),"")</f>
        <v/>
      </c>
      <c r="BC203" s="60"/>
      <c r="BD203" s="112"/>
      <c r="BE203" s="60"/>
      <c r="BF203" s="55"/>
      <c r="BG203" s="55"/>
      <c r="BH203" s="131"/>
    </row>
    <row r="204" spans="1:60" ht="90" customHeight="1" x14ac:dyDescent="0.3">
      <c r="A204" s="53" t="str">
        <f t="shared" si="43"/>
        <v/>
      </c>
      <c r="B204" s="50"/>
      <c r="C204" s="50"/>
      <c r="D204" s="50"/>
      <c r="E204" s="50"/>
      <c r="F204" s="50"/>
      <c r="G204" s="60"/>
      <c r="H204" s="111"/>
      <c r="I204" s="111"/>
      <c r="J204" s="60"/>
      <c r="K204" s="60"/>
      <c r="L204" s="60"/>
      <c r="M204" s="60"/>
      <c r="N204" s="60"/>
      <c r="O204" s="60"/>
      <c r="P204" s="126"/>
      <c r="Q204" s="134"/>
      <c r="R204" s="112"/>
      <c r="S204" s="60"/>
      <c r="T204" s="60"/>
      <c r="U204" s="60"/>
      <c r="V204" s="112"/>
      <c r="W204" s="112"/>
      <c r="X204" s="60"/>
      <c r="Y204" s="60"/>
      <c r="Z204" s="60"/>
      <c r="AA204" s="60"/>
      <c r="AB204" s="60"/>
      <c r="AC204" s="60"/>
      <c r="AD204" s="60"/>
      <c r="AE204" s="50"/>
      <c r="AF204" s="50"/>
      <c r="AG204" s="50"/>
      <c r="AH204" s="103" t="str">
        <f t="shared" si="33"/>
        <v xml:space="preserve">  </v>
      </c>
      <c r="AI204" s="97"/>
      <c r="AJ204" s="103" t="str">
        <f t="shared" si="34"/>
        <v/>
      </c>
      <c r="AK204" s="50"/>
      <c r="AL204" s="51"/>
      <c r="AM204" s="103" t="str">
        <f t="shared" si="35"/>
        <v/>
      </c>
      <c r="AN204" s="52" t="str">
        <f>_xlfn.IFNA(VLOOKUP($AF204,Tipologia!$B$3:$H$17,2,FALSE),"")</f>
        <v/>
      </c>
      <c r="AO204" s="52" t="str">
        <f t="shared" si="36"/>
        <v/>
      </c>
      <c r="AP204" s="52" t="str">
        <f>_xlfn.IFNA(VLOOKUP(AG204,Tipologia!$A$20:$C$24,3,0),"")</f>
        <v/>
      </c>
      <c r="AQ204" s="52" t="str">
        <f t="shared" si="37"/>
        <v/>
      </c>
      <c r="AR204" s="52" t="str">
        <f>_xlfn.IFNA(VLOOKUP($AK204,Tipologia!$A$36:$B$40,2,FALSE),"")</f>
        <v/>
      </c>
      <c r="AS204" s="52" t="str">
        <f>_xlfn.IFNA(VLOOKUP(AL204,Tipologia!$A$44:$B$51,2,0),"")</f>
        <v/>
      </c>
      <c r="AT204" s="52" t="str">
        <f t="shared" si="38"/>
        <v xml:space="preserve">  </v>
      </c>
      <c r="AU204" s="52" t="str">
        <f t="shared" si="39"/>
        <v/>
      </c>
      <c r="AV204" s="52" t="str">
        <f t="shared" si="40"/>
        <v/>
      </c>
      <c r="AW204" s="102" t="str">
        <f t="shared" si="41"/>
        <v/>
      </c>
      <c r="AX204" s="53" t="str">
        <f>_xlfn.IFNA(VLOOKUP(AF204,Tipologia!$B$3:$H$17,4,FALSE),"")</f>
        <v/>
      </c>
      <c r="AY204" s="53" t="str">
        <f t="shared" si="42"/>
        <v/>
      </c>
      <c r="AZ204" s="54" t="str">
        <f>_xlfn.IFNA(VLOOKUP(AF204,Tipologia!$B$3:$H$17,3,FALSE),"")</f>
        <v/>
      </c>
      <c r="BA204" s="54" t="str">
        <f>IFERROR(VLOOKUP(AF204,Tipologia!$B$3:$H$17,5,FALSE),"")</f>
        <v/>
      </c>
      <c r="BB204" s="54" t="str">
        <f>IFERROR(VLOOKUP(AF204,Tipologia!$B$3:$H$17,6,0),"")</f>
        <v/>
      </c>
      <c r="BC204" s="60"/>
      <c r="BD204" s="112"/>
      <c r="BE204" s="60"/>
      <c r="BF204" s="55"/>
      <c r="BG204" s="55"/>
      <c r="BH204" s="131"/>
    </row>
    <row r="205" spans="1:60" ht="90" customHeight="1" x14ac:dyDescent="0.3">
      <c r="A205" s="53" t="str">
        <f t="shared" si="43"/>
        <v/>
      </c>
      <c r="B205" s="50"/>
      <c r="C205" s="50"/>
      <c r="D205" s="50"/>
      <c r="E205" s="50"/>
      <c r="F205" s="50"/>
      <c r="G205" s="60"/>
      <c r="H205" s="111"/>
      <c r="I205" s="111"/>
      <c r="J205" s="60"/>
      <c r="K205" s="60"/>
      <c r="L205" s="60"/>
      <c r="M205" s="60"/>
      <c r="N205" s="60"/>
      <c r="O205" s="60"/>
      <c r="P205" s="126"/>
      <c r="Q205" s="134"/>
      <c r="R205" s="112"/>
      <c r="S205" s="60"/>
      <c r="T205" s="60"/>
      <c r="U205" s="60"/>
      <c r="V205" s="112"/>
      <c r="W205" s="112"/>
      <c r="X205" s="60"/>
      <c r="Y205" s="60"/>
      <c r="Z205" s="60"/>
      <c r="AA205" s="60"/>
      <c r="AB205" s="60"/>
      <c r="AC205" s="60"/>
      <c r="AD205" s="60"/>
      <c r="AE205" s="50"/>
      <c r="AF205" s="50"/>
      <c r="AG205" s="50"/>
      <c r="AH205" s="103" t="str">
        <f t="shared" si="33"/>
        <v xml:space="preserve">  </v>
      </c>
      <c r="AI205" s="97"/>
      <c r="AJ205" s="103" t="str">
        <f t="shared" si="34"/>
        <v/>
      </c>
      <c r="AK205" s="50"/>
      <c r="AL205" s="51"/>
      <c r="AM205" s="103" t="str">
        <f t="shared" si="35"/>
        <v/>
      </c>
      <c r="AN205" s="52" t="str">
        <f>_xlfn.IFNA(VLOOKUP($AF205,Tipologia!$B$3:$H$17,2,FALSE),"")</f>
        <v/>
      </c>
      <c r="AO205" s="52" t="str">
        <f t="shared" si="36"/>
        <v/>
      </c>
      <c r="AP205" s="52" t="str">
        <f>_xlfn.IFNA(VLOOKUP(AG205,Tipologia!$A$20:$C$24,3,0),"")</f>
        <v/>
      </c>
      <c r="AQ205" s="52" t="str">
        <f t="shared" si="37"/>
        <v/>
      </c>
      <c r="AR205" s="52" t="str">
        <f>_xlfn.IFNA(VLOOKUP($AK205,Tipologia!$A$36:$B$40,2,FALSE),"")</f>
        <v/>
      </c>
      <c r="AS205" s="52" t="str">
        <f>_xlfn.IFNA(VLOOKUP(AL205,Tipologia!$A$44:$B$51,2,0),"")</f>
        <v/>
      </c>
      <c r="AT205" s="52" t="str">
        <f t="shared" si="38"/>
        <v xml:space="preserve">  </v>
      </c>
      <c r="AU205" s="52" t="str">
        <f t="shared" si="39"/>
        <v/>
      </c>
      <c r="AV205" s="52" t="str">
        <f t="shared" si="40"/>
        <v/>
      </c>
      <c r="AW205" s="102" t="str">
        <f t="shared" si="41"/>
        <v/>
      </c>
      <c r="AX205" s="53" t="str">
        <f>_xlfn.IFNA(VLOOKUP(AF205,Tipologia!$B$3:$H$17,4,FALSE),"")</f>
        <v/>
      </c>
      <c r="AY205" s="53" t="str">
        <f t="shared" si="42"/>
        <v/>
      </c>
      <c r="AZ205" s="54" t="str">
        <f>_xlfn.IFNA(VLOOKUP(AF205,Tipologia!$B$3:$H$17,3,FALSE),"")</f>
        <v/>
      </c>
      <c r="BA205" s="54" t="str">
        <f>IFERROR(VLOOKUP(AF205,Tipologia!$B$3:$H$17,5,FALSE),"")</f>
        <v/>
      </c>
      <c r="BB205" s="54" t="str">
        <f>IFERROR(VLOOKUP(AF205,Tipologia!$B$3:$H$17,6,0),"")</f>
        <v/>
      </c>
      <c r="BC205" s="60"/>
      <c r="BD205" s="112"/>
      <c r="BE205" s="60"/>
      <c r="BF205" s="55"/>
      <c r="BG205" s="55"/>
      <c r="BH205" s="131"/>
    </row>
    <row r="206" spans="1:60" ht="90" customHeight="1" x14ac:dyDescent="0.3">
      <c r="A206" s="53" t="str">
        <f t="shared" si="43"/>
        <v/>
      </c>
      <c r="B206" s="50"/>
      <c r="C206" s="50"/>
      <c r="D206" s="50"/>
      <c r="E206" s="50"/>
      <c r="F206" s="50"/>
      <c r="G206" s="60"/>
      <c r="H206" s="111"/>
      <c r="I206" s="111"/>
      <c r="J206" s="60"/>
      <c r="K206" s="60"/>
      <c r="L206" s="60"/>
      <c r="M206" s="60"/>
      <c r="N206" s="60"/>
      <c r="O206" s="60"/>
      <c r="P206" s="126"/>
      <c r="Q206" s="134"/>
      <c r="R206" s="112"/>
      <c r="S206" s="60"/>
      <c r="T206" s="60"/>
      <c r="U206" s="60"/>
      <c r="V206" s="112"/>
      <c r="W206" s="112"/>
      <c r="X206" s="60"/>
      <c r="Y206" s="60"/>
      <c r="Z206" s="60"/>
      <c r="AA206" s="60"/>
      <c r="AB206" s="60"/>
      <c r="AC206" s="60"/>
      <c r="AD206" s="60"/>
      <c r="AE206" s="50"/>
      <c r="AF206" s="50"/>
      <c r="AG206" s="50"/>
      <c r="AH206" s="103" t="str">
        <f t="shared" si="33"/>
        <v xml:space="preserve">  </v>
      </c>
      <c r="AI206" s="97"/>
      <c r="AJ206" s="103" t="str">
        <f t="shared" si="34"/>
        <v/>
      </c>
      <c r="AK206" s="50"/>
      <c r="AL206" s="51"/>
      <c r="AM206" s="103" t="str">
        <f t="shared" si="35"/>
        <v/>
      </c>
      <c r="AN206" s="52" t="str">
        <f>_xlfn.IFNA(VLOOKUP($AF206,Tipologia!$B$3:$H$17,2,FALSE),"")</f>
        <v/>
      </c>
      <c r="AO206" s="52" t="str">
        <f t="shared" si="36"/>
        <v/>
      </c>
      <c r="AP206" s="52" t="str">
        <f>_xlfn.IFNA(VLOOKUP(AG206,Tipologia!$A$20:$C$24,3,0),"")</f>
        <v/>
      </c>
      <c r="AQ206" s="52" t="str">
        <f t="shared" si="37"/>
        <v/>
      </c>
      <c r="AR206" s="52" t="str">
        <f>_xlfn.IFNA(VLOOKUP($AK206,Tipologia!$A$36:$B$40,2,FALSE),"")</f>
        <v/>
      </c>
      <c r="AS206" s="52" t="str">
        <f>_xlfn.IFNA(VLOOKUP(AL206,Tipologia!$A$44:$B$51,2,0),"")</f>
        <v/>
      </c>
      <c r="AT206" s="52" t="str">
        <f t="shared" si="38"/>
        <v xml:space="preserve">  </v>
      </c>
      <c r="AU206" s="52" t="str">
        <f t="shared" si="39"/>
        <v/>
      </c>
      <c r="AV206" s="52" t="str">
        <f t="shared" si="40"/>
        <v/>
      </c>
      <c r="AW206" s="102" t="str">
        <f t="shared" si="41"/>
        <v/>
      </c>
      <c r="AX206" s="53" t="str">
        <f>_xlfn.IFNA(VLOOKUP(AF206,Tipologia!$B$3:$H$17,4,FALSE),"")</f>
        <v/>
      </c>
      <c r="AY206" s="53" t="str">
        <f t="shared" si="42"/>
        <v/>
      </c>
      <c r="AZ206" s="54" t="str">
        <f>_xlfn.IFNA(VLOOKUP(AF206,Tipologia!$B$3:$H$17,3,FALSE),"")</f>
        <v/>
      </c>
      <c r="BA206" s="54" t="str">
        <f>IFERROR(VLOOKUP(AF206,Tipologia!$B$3:$H$17,5,FALSE),"")</f>
        <v/>
      </c>
      <c r="BB206" s="54" t="str">
        <f>IFERROR(VLOOKUP(AF206,Tipologia!$B$3:$H$17,6,0),"")</f>
        <v/>
      </c>
      <c r="BC206" s="60"/>
      <c r="BD206" s="112"/>
      <c r="BE206" s="60"/>
      <c r="BF206" s="55"/>
      <c r="BG206" s="55"/>
      <c r="BH206" s="131"/>
    </row>
    <row r="207" spans="1:60" ht="90" customHeight="1" x14ac:dyDescent="0.3">
      <c r="A207" s="53" t="str">
        <f t="shared" si="43"/>
        <v/>
      </c>
      <c r="B207" s="50"/>
      <c r="C207" s="50"/>
      <c r="D207" s="50"/>
      <c r="E207" s="50"/>
      <c r="F207" s="50"/>
      <c r="G207" s="60"/>
      <c r="H207" s="111"/>
      <c r="I207" s="111"/>
      <c r="J207" s="60"/>
      <c r="K207" s="60"/>
      <c r="L207" s="60"/>
      <c r="M207" s="60"/>
      <c r="N207" s="60"/>
      <c r="O207" s="60"/>
      <c r="P207" s="126"/>
      <c r="Q207" s="134"/>
      <c r="R207" s="112"/>
      <c r="S207" s="60"/>
      <c r="T207" s="60"/>
      <c r="U207" s="60"/>
      <c r="V207" s="112"/>
      <c r="W207" s="112"/>
      <c r="X207" s="60"/>
      <c r="Y207" s="60"/>
      <c r="Z207" s="60"/>
      <c r="AA207" s="60"/>
      <c r="AB207" s="60"/>
      <c r="AC207" s="60"/>
      <c r="AD207" s="60"/>
      <c r="AE207" s="50"/>
      <c r="AF207" s="50"/>
      <c r="AG207" s="50"/>
      <c r="AH207" s="103" t="str">
        <f t="shared" si="33"/>
        <v xml:space="preserve">  </v>
      </c>
      <c r="AI207" s="97"/>
      <c r="AJ207" s="103" t="str">
        <f t="shared" si="34"/>
        <v/>
      </c>
      <c r="AK207" s="50"/>
      <c r="AL207" s="51"/>
      <c r="AM207" s="103" t="str">
        <f t="shared" si="35"/>
        <v/>
      </c>
      <c r="AN207" s="52" t="str">
        <f>_xlfn.IFNA(VLOOKUP($AF207,Tipologia!$B$3:$H$17,2,FALSE),"")</f>
        <v/>
      </c>
      <c r="AO207" s="52" t="str">
        <f t="shared" si="36"/>
        <v/>
      </c>
      <c r="AP207" s="52" t="str">
        <f>_xlfn.IFNA(VLOOKUP(AG207,Tipologia!$A$20:$C$24,3,0),"")</f>
        <v/>
      </c>
      <c r="AQ207" s="52" t="str">
        <f t="shared" si="37"/>
        <v/>
      </c>
      <c r="AR207" s="52" t="str">
        <f>_xlfn.IFNA(VLOOKUP($AK207,Tipologia!$A$36:$B$40,2,FALSE),"")</f>
        <v/>
      </c>
      <c r="AS207" s="52" t="str">
        <f>_xlfn.IFNA(VLOOKUP(AL207,Tipologia!$A$44:$B$51,2,0),"")</f>
        <v/>
      </c>
      <c r="AT207" s="52" t="str">
        <f t="shared" si="38"/>
        <v xml:space="preserve">  </v>
      </c>
      <c r="AU207" s="52" t="str">
        <f t="shared" si="39"/>
        <v/>
      </c>
      <c r="AV207" s="52" t="str">
        <f t="shared" si="40"/>
        <v/>
      </c>
      <c r="AW207" s="102" t="str">
        <f t="shared" si="41"/>
        <v/>
      </c>
      <c r="AX207" s="53" t="str">
        <f>_xlfn.IFNA(VLOOKUP(AF207,Tipologia!$B$3:$H$17,4,FALSE),"")</f>
        <v/>
      </c>
      <c r="AY207" s="53" t="str">
        <f t="shared" si="42"/>
        <v/>
      </c>
      <c r="AZ207" s="54" t="str">
        <f>_xlfn.IFNA(VLOOKUP(AF207,Tipologia!$B$3:$H$17,3,FALSE),"")</f>
        <v/>
      </c>
      <c r="BA207" s="54" t="str">
        <f>IFERROR(VLOOKUP(AF207,Tipologia!$B$3:$H$17,5,FALSE),"")</f>
        <v/>
      </c>
      <c r="BB207" s="54" t="str">
        <f>IFERROR(VLOOKUP(AF207,Tipologia!$B$3:$H$17,6,0),"")</f>
        <v/>
      </c>
      <c r="BC207" s="60"/>
      <c r="BD207" s="112"/>
      <c r="BE207" s="60"/>
      <c r="BF207" s="55"/>
      <c r="BG207" s="55"/>
      <c r="BH207" s="131"/>
    </row>
    <row r="208" spans="1:60" ht="90" customHeight="1" x14ac:dyDescent="0.3">
      <c r="A208" s="53" t="str">
        <f t="shared" si="43"/>
        <v/>
      </c>
      <c r="B208" s="50"/>
      <c r="C208" s="50"/>
      <c r="D208" s="50"/>
      <c r="E208" s="50"/>
      <c r="F208" s="50"/>
      <c r="G208" s="60"/>
      <c r="H208" s="111"/>
      <c r="I208" s="111"/>
      <c r="J208" s="60"/>
      <c r="K208" s="60"/>
      <c r="L208" s="60"/>
      <c r="M208" s="60"/>
      <c r="N208" s="60"/>
      <c r="O208" s="60"/>
      <c r="P208" s="126"/>
      <c r="Q208" s="134"/>
      <c r="R208" s="112"/>
      <c r="S208" s="60"/>
      <c r="T208" s="60"/>
      <c r="U208" s="60"/>
      <c r="V208" s="112"/>
      <c r="W208" s="112"/>
      <c r="X208" s="60"/>
      <c r="Y208" s="60"/>
      <c r="Z208" s="60"/>
      <c r="AA208" s="60"/>
      <c r="AB208" s="60"/>
      <c r="AC208" s="60"/>
      <c r="AD208" s="60"/>
      <c r="AE208" s="50"/>
      <c r="AF208" s="50"/>
      <c r="AG208" s="50"/>
      <c r="AH208" s="103" t="str">
        <f t="shared" si="33"/>
        <v xml:space="preserve">  </v>
      </c>
      <c r="AI208" s="97"/>
      <c r="AJ208" s="103" t="str">
        <f t="shared" si="34"/>
        <v/>
      </c>
      <c r="AK208" s="50"/>
      <c r="AL208" s="51"/>
      <c r="AM208" s="103" t="str">
        <f t="shared" si="35"/>
        <v/>
      </c>
      <c r="AN208" s="52" t="str">
        <f>_xlfn.IFNA(VLOOKUP($AF208,Tipologia!$B$3:$H$17,2,FALSE),"")</f>
        <v/>
      </c>
      <c r="AO208" s="52" t="str">
        <f t="shared" si="36"/>
        <v/>
      </c>
      <c r="AP208" s="52" t="str">
        <f>_xlfn.IFNA(VLOOKUP(AG208,Tipologia!$A$20:$C$24,3,0),"")</f>
        <v/>
      </c>
      <c r="AQ208" s="52" t="str">
        <f t="shared" si="37"/>
        <v/>
      </c>
      <c r="AR208" s="52" t="str">
        <f>_xlfn.IFNA(VLOOKUP($AK208,Tipologia!$A$36:$B$40,2,FALSE),"")</f>
        <v/>
      </c>
      <c r="AS208" s="52" t="str">
        <f>_xlfn.IFNA(VLOOKUP(AL208,Tipologia!$A$44:$B$51,2,0),"")</f>
        <v/>
      </c>
      <c r="AT208" s="52" t="str">
        <f t="shared" si="38"/>
        <v xml:space="preserve">  </v>
      </c>
      <c r="AU208" s="52" t="str">
        <f t="shared" si="39"/>
        <v/>
      </c>
      <c r="AV208" s="52" t="str">
        <f t="shared" si="40"/>
        <v/>
      </c>
      <c r="AW208" s="102" t="str">
        <f t="shared" si="41"/>
        <v/>
      </c>
      <c r="AX208" s="53" t="str">
        <f>_xlfn.IFNA(VLOOKUP(AF208,Tipologia!$B$3:$H$17,4,FALSE),"")</f>
        <v/>
      </c>
      <c r="AY208" s="53" t="str">
        <f t="shared" si="42"/>
        <v/>
      </c>
      <c r="AZ208" s="54" t="str">
        <f>_xlfn.IFNA(VLOOKUP(AF208,Tipologia!$B$3:$H$17,3,FALSE),"")</f>
        <v/>
      </c>
      <c r="BA208" s="54" t="str">
        <f>IFERROR(VLOOKUP(AF208,Tipologia!$B$3:$H$17,5,FALSE),"")</f>
        <v/>
      </c>
      <c r="BB208" s="54" t="str">
        <f>IFERROR(VLOOKUP(AF208,Tipologia!$B$3:$H$17,6,0),"")</f>
        <v/>
      </c>
      <c r="BC208" s="60"/>
      <c r="BD208" s="112"/>
      <c r="BE208" s="60"/>
      <c r="BF208" s="55"/>
      <c r="BG208" s="55"/>
      <c r="BH208" s="131"/>
    </row>
    <row r="209" spans="1:60" ht="90" customHeight="1" x14ac:dyDescent="0.3">
      <c r="A209" s="53" t="str">
        <f t="shared" si="43"/>
        <v/>
      </c>
      <c r="B209" s="50"/>
      <c r="C209" s="50"/>
      <c r="D209" s="50"/>
      <c r="E209" s="50"/>
      <c r="F209" s="50"/>
      <c r="G209" s="60"/>
      <c r="H209" s="111"/>
      <c r="I209" s="111"/>
      <c r="J209" s="60"/>
      <c r="K209" s="60"/>
      <c r="L209" s="60"/>
      <c r="M209" s="60"/>
      <c r="N209" s="60"/>
      <c r="O209" s="60"/>
      <c r="P209" s="126"/>
      <c r="Q209" s="134"/>
      <c r="R209" s="112"/>
      <c r="S209" s="60"/>
      <c r="T209" s="60"/>
      <c r="U209" s="60"/>
      <c r="V209" s="112"/>
      <c r="W209" s="112"/>
      <c r="X209" s="60"/>
      <c r="Y209" s="60"/>
      <c r="Z209" s="60"/>
      <c r="AA209" s="60"/>
      <c r="AB209" s="60"/>
      <c r="AC209" s="60"/>
      <c r="AD209" s="60"/>
      <c r="AE209" s="50"/>
      <c r="AF209" s="50"/>
      <c r="AG209" s="50"/>
      <c r="AH209" s="103" t="str">
        <f t="shared" si="33"/>
        <v xml:space="preserve">  </v>
      </c>
      <c r="AI209" s="97"/>
      <c r="AJ209" s="103" t="str">
        <f t="shared" si="34"/>
        <v/>
      </c>
      <c r="AK209" s="50"/>
      <c r="AL209" s="51"/>
      <c r="AM209" s="103" t="str">
        <f t="shared" si="35"/>
        <v/>
      </c>
      <c r="AN209" s="52" t="str">
        <f>_xlfn.IFNA(VLOOKUP($AF209,Tipologia!$B$3:$H$17,2,FALSE),"")</f>
        <v/>
      </c>
      <c r="AO209" s="52" t="str">
        <f t="shared" si="36"/>
        <v/>
      </c>
      <c r="AP209" s="52" t="str">
        <f>_xlfn.IFNA(VLOOKUP(AG209,Tipologia!$A$20:$C$24,3,0),"")</f>
        <v/>
      </c>
      <c r="AQ209" s="52" t="str">
        <f t="shared" si="37"/>
        <v/>
      </c>
      <c r="AR209" s="52" t="str">
        <f>_xlfn.IFNA(VLOOKUP($AK209,Tipologia!$A$36:$B$40,2,FALSE),"")</f>
        <v/>
      </c>
      <c r="AS209" s="52" t="str">
        <f>_xlfn.IFNA(VLOOKUP(AL209,Tipologia!$A$44:$B$51,2,0),"")</f>
        <v/>
      </c>
      <c r="AT209" s="52" t="str">
        <f t="shared" si="38"/>
        <v xml:space="preserve">  </v>
      </c>
      <c r="AU209" s="52" t="str">
        <f t="shared" si="39"/>
        <v/>
      </c>
      <c r="AV209" s="52" t="str">
        <f t="shared" si="40"/>
        <v/>
      </c>
      <c r="AW209" s="102" t="str">
        <f t="shared" si="41"/>
        <v/>
      </c>
      <c r="AX209" s="53" t="str">
        <f>_xlfn.IFNA(VLOOKUP(AF209,Tipologia!$B$3:$H$17,4,FALSE),"")</f>
        <v/>
      </c>
      <c r="AY209" s="53" t="str">
        <f t="shared" si="42"/>
        <v/>
      </c>
      <c r="AZ209" s="54" t="str">
        <f>_xlfn.IFNA(VLOOKUP(AF209,Tipologia!$B$3:$H$17,3,FALSE),"")</f>
        <v/>
      </c>
      <c r="BA209" s="54" t="str">
        <f>IFERROR(VLOOKUP(AF209,Tipologia!$B$3:$H$17,5,FALSE),"")</f>
        <v/>
      </c>
      <c r="BB209" s="54" t="str">
        <f>IFERROR(VLOOKUP(AF209,Tipologia!$B$3:$H$17,6,0),"")</f>
        <v/>
      </c>
      <c r="BC209" s="60"/>
      <c r="BD209" s="112"/>
      <c r="BE209" s="60"/>
      <c r="BF209" s="55"/>
      <c r="BG209" s="55"/>
      <c r="BH209" s="131"/>
    </row>
    <row r="210" spans="1:60" ht="90" customHeight="1" x14ac:dyDescent="0.3">
      <c r="A210" s="53" t="str">
        <f t="shared" si="43"/>
        <v/>
      </c>
      <c r="B210" s="50"/>
      <c r="C210" s="50"/>
      <c r="D210" s="50"/>
      <c r="E210" s="50"/>
      <c r="F210" s="50"/>
      <c r="G210" s="60"/>
      <c r="H210" s="111"/>
      <c r="I210" s="111"/>
      <c r="J210" s="60"/>
      <c r="K210" s="60"/>
      <c r="L210" s="60"/>
      <c r="M210" s="60"/>
      <c r="N210" s="60"/>
      <c r="O210" s="60"/>
      <c r="P210" s="126"/>
      <c r="Q210" s="134"/>
      <c r="R210" s="112"/>
      <c r="S210" s="60"/>
      <c r="T210" s="60"/>
      <c r="U210" s="60"/>
      <c r="V210" s="112"/>
      <c r="W210" s="112"/>
      <c r="X210" s="60"/>
      <c r="Y210" s="60"/>
      <c r="Z210" s="60"/>
      <c r="AA210" s="60"/>
      <c r="AB210" s="60"/>
      <c r="AC210" s="60"/>
      <c r="AD210" s="60"/>
      <c r="AE210" s="50"/>
      <c r="AF210" s="50"/>
      <c r="AG210" s="50"/>
      <c r="AH210" s="103" t="str">
        <f t="shared" si="33"/>
        <v xml:space="preserve">  </v>
      </c>
      <c r="AI210" s="97"/>
      <c r="AJ210" s="103" t="str">
        <f t="shared" si="34"/>
        <v/>
      </c>
      <c r="AK210" s="50"/>
      <c r="AL210" s="51"/>
      <c r="AM210" s="103" t="str">
        <f t="shared" si="35"/>
        <v/>
      </c>
      <c r="AN210" s="52" t="str">
        <f>_xlfn.IFNA(VLOOKUP($AF210,Tipologia!$B$3:$H$17,2,FALSE),"")</f>
        <v/>
      </c>
      <c r="AO210" s="52" t="str">
        <f t="shared" si="36"/>
        <v/>
      </c>
      <c r="AP210" s="52" t="str">
        <f>_xlfn.IFNA(VLOOKUP(AG210,Tipologia!$A$20:$C$24,3,0),"")</f>
        <v/>
      </c>
      <c r="AQ210" s="52" t="str">
        <f t="shared" si="37"/>
        <v/>
      </c>
      <c r="AR210" s="52" t="str">
        <f>_xlfn.IFNA(VLOOKUP($AK210,Tipologia!$A$36:$B$40,2,FALSE),"")</f>
        <v/>
      </c>
      <c r="AS210" s="52" t="str">
        <f>_xlfn.IFNA(VLOOKUP(AL210,Tipologia!$A$44:$B$51,2,0),"")</f>
        <v/>
      </c>
      <c r="AT210" s="52" t="str">
        <f t="shared" si="38"/>
        <v xml:space="preserve">  </v>
      </c>
      <c r="AU210" s="52" t="str">
        <f t="shared" si="39"/>
        <v/>
      </c>
      <c r="AV210" s="52" t="str">
        <f t="shared" si="40"/>
        <v/>
      </c>
      <c r="AW210" s="102" t="str">
        <f t="shared" si="41"/>
        <v/>
      </c>
      <c r="AX210" s="53" t="str">
        <f>_xlfn.IFNA(VLOOKUP(AF210,Tipologia!$B$3:$H$17,4,FALSE),"")</f>
        <v/>
      </c>
      <c r="AY210" s="53" t="str">
        <f t="shared" si="42"/>
        <v/>
      </c>
      <c r="AZ210" s="54" t="str">
        <f>_xlfn.IFNA(VLOOKUP(AF210,Tipologia!$B$3:$H$17,3,FALSE),"")</f>
        <v/>
      </c>
      <c r="BA210" s="54" t="str">
        <f>IFERROR(VLOOKUP(AF210,Tipologia!$B$3:$H$17,5,FALSE),"")</f>
        <v/>
      </c>
      <c r="BB210" s="54" t="str">
        <f>IFERROR(VLOOKUP(AF210,Tipologia!$B$3:$H$17,6,0),"")</f>
        <v/>
      </c>
      <c r="BC210" s="60"/>
      <c r="BD210" s="112"/>
      <c r="BE210" s="60"/>
      <c r="BF210" s="55"/>
      <c r="BG210" s="55"/>
      <c r="BH210" s="131"/>
    </row>
    <row r="211" spans="1:60" ht="90" customHeight="1" x14ac:dyDescent="0.3">
      <c r="A211" s="53" t="str">
        <f t="shared" si="43"/>
        <v/>
      </c>
      <c r="B211" s="50"/>
      <c r="C211" s="50"/>
      <c r="D211" s="50"/>
      <c r="E211" s="50"/>
      <c r="F211" s="50"/>
      <c r="G211" s="60"/>
      <c r="H211" s="111"/>
      <c r="I211" s="111"/>
      <c r="J211" s="60"/>
      <c r="K211" s="60"/>
      <c r="L211" s="60"/>
      <c r="M211" s="60"/>
      <c r="N211" s="60"/>
      <c r="O211" s="60"/>
      <c r="P211" s="126"/>
      <c r="Q211" s="134"/>
      <c r="R211" s="112"/>
      <c r="S211" s="60"/>
      <c r="T211" s="60"/>
      <c r="U211" s="60"/>
      <c r="V211" s="112"/>
      <c r="W211" s="112"/>
      <c r="X211" s="60"/>
      <c r="Y211" s="60"/>
      <c r="Z211" s="60"/>
      <c r="AA211" s="60"/>
      <c r="AB211" s="60"/>
      <c r="AC211" s="60"/>
      <c r="AD211" s="60"/>
      <c r="AE211" s="50"/>
      <c r="AF211" s="50"/>
      <c r="AG211" s="50"/>
      <c r="AH211" s="103" t="str">
        <f t="shared" si="33"/>
        <v xml:space="preserve">  </v>
      </c>
      <c r="AI211" s="97"/>
      <c r="AJ211" s="103" t="str">
        <f t="shared" si="34"/>
        <v/>
      </c>
      <c r="AK211" s="50"/>
      <c r="AL211" s="51"/>
      <c r="AM211" s="103" t="str">
        <f t="shared" si="35"/>
        <v/>
      </c>
      <c r="AN211" s="52" t="str">
        <f>_xlfn.IFNA(VLOOKUP($AF211,Tipologia!$B$3:$H$17,2,FALSE),"")</f>
        <v/>
      </c>
      <c r="AO211" s="52" t="str">
        <f t="shared" si="36"/>
        <v/>
      </c>
      <c r="AP211" s="52" t="str">
        <f>_xlfn.IFNA(VLOOKUP(AG211,Tipologia!$A$20:$C$24,3,0),"")</f>
        <v/>
      </c>
      <c r="AQ211" s="52" t="str">
        <f t="shared" si="37"/>
        <v/>
      </c>
      <c r="AR211" s="52" t="str">
        <f>_xlfn.IFNA(VLOOKUP($AK211,Tipologia!$A$36:$B$40,2,FALSE),"")</f>
        <v/>
      </c>
      <c r="AS211" s="52" t="str">
        <f>_xlfn.IFNA(VLOOKUP(AL211,Tipologia!$A$44:$B$51,2,0),"")</f>
        <v/>
      </c>
      <c r="AT211" s="52" t="str">
        <f t="shared" si="38"/>
        <v xml:space="preserve">  </v>
      </c>
      <c r="AU211" s="52" t="str">
        <f t="shared" si="39"/>
        <v/>
      </c>
      <c r="AV211" s="52" t="str">
        <f t="shared" si="40"/>
        <v/>
      </c>
      <c r="AW211" s="102" t="str">
        <f t="shared" si="41"/>
        <v/>
      </c>
      <c r="AX211" s="53" t="str">
        <f>_xlfn.IFNA(VLOOKUP(AF211,Tipologia!$B$3:$H$17,4,FALSE),"")</f>
        <v/>
      </c>
      <c r="AY211" s="53" t="str">
        <f t="shared" si="42"/>
        <v/>
      </c>
      <c r="AZ211" s="54" t="str">
        <f>_xlfn.IFNA(VLOOKUP(AF211,Tipologia!$B$3:$H$17,3,FALSE),"")</f>
        <v/>
      </c>
      <c r="BA211" s="54" t="str">
        <f>IFERROR(VLOOKUP(AF211,Tipologia!$B$3:$H$17,5,FALSE),"")</f>
        <v/>
      </c>
      <c r="BB211" s="54" t="str">
        <f>IFERROR(VLOOKUP(AF211,Tipologia!$B$3:$H$17,6,0),"")</f>
        <v/>
      </c>
      <c r="BC211" s="60"/>
      <c r="BD211" s="112"/>
      <c r="BE211" s="60"/>
      <c r="BF211" s="55"/>
      <c r="BG211" s="55"/>
      <c r="BH211" s="131"/>
    </row>
    <row r="212" spans="1:60" ht="90" customHeight="1" x14ac:dyDescent="0.3">
      <c r="A212" s="53" t="str">
        <f t="shared" si="43"/>
        <v/>
      </c>
      <c r="B212" s="50"/>
      <c r="C212" s="50"/>
      <c r="D212" s="50"/>
      <c r="E212" s="50"/>
      <c r="F212" s="50"/>
      <c r="G212" s="60"/>
      <c r="H212" s="111"/>
      <c r="I212" s="111"/>
      <c r="J212" s="60"/>
      <c r="K212" s="60"/>
      <c r="L212" s="60"/>
      <c r="M212" s="60"/>
      <c r="N212" s="60"/>
      <c r="O212" s="60"/>
      <c r="P212" s="126"/>
      <c r="Q212" s="134"/>
      <c r="R212" s="112"/>
      <c r="S212" s="60"/>
      <c r="T212" s="60"/>
      <c r="U212" s="60"/>
      <c r="V212" s="112"/>
      <c r="W212" s="112"/>
      <c r="X212" s="60"/>
      <c r="Y212" s="60"/>
      <c r="Z212" s="60"/>
      <c r="AA212" s="60"/>
      <c r="AB212" s="60"/>
      <c r="AC212" s="60"/>
      <c r="AD212" s="60"/>
      <c r="AE212" s="50"/>
      <c r="AF212" s="50"/>
      <c r="AG212" s="50"/>
      <c r="AH212" s="103" t="str">
        <f t="shared" si="33"/>
        <v xml:space="preserve">  </v>
      </c>
      <c r="AI212" s="97"/>
      <c r="AJ212" s="103" t="str">
        <f t="shared" si="34"/>
        <v/>
      </c>
      <c r="AK212" s="50"/>
      <c r="AL212" s="51"/>
      <c r="AM212" s="103" t="str">
        <f t="shared" si="35"/>
        <v/>
      </c>
      <c r="AN212" s="52" t="str">
        <f>_xlfn.IFNA(VLOOKUP($AF212,Tipologia!$B$3:$H$17,2,FALSE),"")</f>
        <v/>
      </c>
      <c r="AO212" s="52" t="str">
        <f t="shared" si="36"/>
        <v/>
      </c>
      <c r="AP212" s="52" t="str">
        <f>_xlfn.IFNA(VLOOKUP(AG212,Tipologia!$A$20:$C$24,3,0),"")</f>
        <v/>
      </c>
      <c r="AQ212" s="52" t="str">
        <f t="shared" si="37"/>
        <v/>
      </c>
      <c r="AR212" s="52" t="str">
        <f>_xlfn.IFNA(VLOOKUP($AK212,Tipologia!$A$36:$B$40,2,FALSE),"")</f>
        <v/>
      </c>
      <c r="AS212" s="52" t="str">
        <f>_xlfn.IFNA(VLOOKUP(AL212,Tipologia!$A$44:$B$51,2,0),"")</f>
        <v/>
      </c>
      <c r="AT212" s="52" t="str">
        <f t="shared" si="38"/>
        <v xml:space="preserve">  </v>
      </c>
      <c r="AU212" s="52" t="str">
        <f t="shared" si="39"/>
        <v/>
      </c>
      <c r="AV212" s="52" t="str">
        <f t="shared" si="40"/>
        <v/>
      </c>
      <c r="AW212" s="102" t="str">
        <f t="shared" si="41"/>
        <v/>
      </c>
      <c r="AX212" s="53" t="str">
        <f>_xlfn.IFNA(VLOOKUP(AF212,Tipologia!$B$3:$H$17,4,FALSE),"")</f>
        <v/>
      </c>
      <c r="AY212" s="53" t="str">
        <f t="shared" si="42"/>
        <v/>
      </c>
      <c r="AZ212" s="54" t="str">
        <f>_xlfn.IFNA(VLOOKUP(AF212,Tipologia!$B$3:$H$17,3,FALSE),"")</f>
        <v/>
      </c>
      <c r="BA212" s="54" t="str">
        <f>IFERROR(VLOOKUP(AF212,Tipologia!$B$3:$H$17,5,FALSE),"")</f>
        <v/>
      </c>
      <c r="BB212" s="54" t="str">
        <f>IFERROR(VLOOKUP(AF212,Tipologia!$B$3:$H$17,6,0),"")</f>
        <v/>
      </c>
      <c r="BC212" s="60"/>
      <c r="BD212" s="112"/>
      <c r="BE212" s="60"/>
      <c r="BF212" s="55"/>
      <c r="BG212" s="55"/>
      <c r="BH212" s="131"/>
    </row>
    <row r="213" spans="1:60" ht="90" customHeight="1" x14ac:dyDescent="0.3">
      <c r="A213" s="53" t="str">
        <f t="shared" si="43"/>
        <v/>
      </c>
      <c r="B213" s="50"/>
      <c r="C213" s="50"/>
      <c r="D213" s="50"/>
      <c r="E213" s="50"/>
      <c r="F213" s="50"/>
      <c r="G213" s="60"/>
      <c r="H213" s="111"/>
      <c r="I213" s="111"/>
      <c r="J213" s="60"/>
      <c r="K213" s="60"/>
      <c r="L213" s="60"/>
      <c r="M213" s="60"/>
      <c r="N213" s="60"/>
      <c r="O213" s="60"/>
      <c r="P213" s="126"/>
      <c r="Q213" s="134"/>
      <c r="R213" s="112"/>
      <c r="S213" s="60"/>
      <c r="T213" s="60"/>
      <c r="U213" s="60"/>
      <c r="V213" s="112"/>
      <c r="W213" s="112"/>
      <c r="X213" s="60"/>
      <c r="Y213" s="60"/>
      <c r="Z213" s="60"/>
      <c r="AA213" s="60"/>
      <c r="AB213" s="60"/>
      <c r="AC213" s="60"/>
      <c r="AD213" s="60"/>
      <c r="AE213" s="50"/>
      <c r="AF213" s="50"/>
      <c r="AG213" s="50"/>
      <c r="AH213" s="103" t="str">
        <f t="shared" si="33"/>
        <v xml:space="preserve">  </v>
      </c>
      <c r="AI213" s="97"/>
      <c r="AJ213" s="103" t="str">
        <f t="shared" si="34"/>
        <v/>
      </c>
      <c r="AK213" s="50"/>
      <c r="AL213" s="51"/>
      <c r="AM213" s="103" t="str">
        <f t="shared" si="35"/>
        <v/>
      </c>
      <c r="AN213" s="52" t="str">
        <f>_xlfn.IFNA(VLOOKUP($AF213,Tipologia!$B$3:$H$17,2,FALSE),"")</f>
        <v/>
      </c>
      <c r="AO213" s="52" t="str">
        <f t="shared" si="36"/>
        <v/>
      </c>
      <c r="AP213" s="52" t="str">
        <f>_xlfn.IFNA(VLOOKUP(AG213,Tipologia!$A$20:$C$24,3,0),"")</f>
        <v/>
      </c>
      <c r="AQ213" s="52" t="str">
        <f t="shared" si="37"/>
        <v/>
      </c>
      <c r="AR213" s="52" t="str">
        <f>_xlfn.IFNA(VLOOKUP($AK213,Tipologia!$A$36:$B$40,2,FALSE),"")</f>
        <v/>
      </c>
      <c r="AS213" s="52" t="str">
        <f>_xlfn.IFNA(VLOOKUP(AL213,Tipologia!$A$44:$B$51,2,0),"")</f>
        <v/>
      </c>
      <c r="AT213" s="52" t="str">
        <f t="shared" si="38"/>
        <v xml:space="preserve">  </v>
      </c>
      <c r="AU213" s="52" t="str">
        <f t="shared" si="39"/>
        <v/>
      </c>
      <c r="AV213" s="52" t="str">
        <f t="shared" si="40"/>
        <v/>
      </c>
      <c r="AW213" s="102" t="str">
        <f t="shared" si="41"/>
        <v/>
      </c>
      <c r="AX213" s="53" t="str">
        <f>_xlfn.IFNA(VLOOKUP(AF213,Tipologia!$B$3:$H$17,4,FALSE),"")</f>
        <v/>
      </c>
      <c r="AY213" s="53" t="str">
        <f t="shared" si="42"/>
        <v/>
      </c>
      <c r="AZ213" s="54" t="str">
        <f>_xlfn.IFNA(VLOOKUP(AF213,Tipologia!$B$3:$H$17,3,FALSE),"")</f>
        <v/>
      </c>
      <c r="BA213" s="54" t="str">
        <f>IFERROR(VLOOKUP(AF213,Tipologia!$B$3:$H$17,5,FALSE),"")</f>
        <v/>
      </c>
      <c r="BB213" s="54" t="str">
        <f>IFERROR(VLOOKUP(AF213,Tipologia!$B$3:$H$17,6,0),"")</f>
        <v/>
      </c>
      <c r="BC213" s="60"/>
      <c r="BD213" s="112"/>
      <c r="BE213" s="60"/>
      <c r="BF213" s="55"/>
      <c r="BG213" s="55"/>
      <c r="BH213" s="131"/>
    </row>
    <row r="214" spans="1:60" ht="90" customHeight="1" x14ac:dyDescent="0.3">
      <c r="A214" s="53" t="str">
        <f t="shared" si="43"/>
        <v/>
      </c>
      <c r="B214" s="50"/>
      <c r="C214" s="50"/>
      <c r="D214" s="50"/>
      <c r="E214" s="50"/>
      <c r="F214" s="50"/>
      <c r="G214" s="60"/>
      <c r="H214" s="111"/>
      <c r="I214" s="111"/>
      <c r="J214" s="60"/>
      <c r="K214" s="60"/>
      <c r="L214" s="60"/>
      <c r="M214" s="60"/>
      <c r="N214" s="60"/>
      <c r="O214" s="60"/>
      <c r="P214" s="126"/>
      <c r="Q214" s="134"/>
      <c r="R214" s="112"/>
      <c r="S214" s="60"/>
      <c r="T214" s="60"/>
      <c r="U214" s="60"/>
      <c r="V214" s="112"/>
      <c r="W214" s="112"/>
      <c r="X214" s="60"/>
      <c r="Y214" s="60"/>
      <c r="Z214" s="60"/>
      <c r="AA214" s="60"/>
      <c r="AB214" s="60"/>
      <c r="AC214" s="60"/>
      <c r="AD214" s="60"/>
      <c r="AE214" s="50"/>
      <c r="AF214" s="50"/>
      <c r="AG214" s="50"/>
      <c r="AH214" s="103" t="str">
        <f t="shared" si="33"/>
        <v xml:space="preserve">  </v>
      </c>
      <c r="AI214" s="97"/>
      <c r="AJ214" s="103" t="str">
        <f t="shared" si="34"/>
        <v/>
      </c>
      <c r="AK214" s="50"/>
      <c r="AL214" s="51"/>
      <c r="AM214" s="103" t="str">
        <f t="shared" si="35"/>
        <v/>
      </c>
      <c r="AN214" s="52" t="str">
        <f>_xlfn.IFNA(VLOOKUP($AF214,Tipologia!$B$3:$H$17,2,FALSE),"")</f>
        <v/>
      </c>
      <c r="AO214" s="52" t="str">
        <f t="shared" si="36"/>
        <v/>
      </c>
      <c r="AP214" s="52" t="str">
        <f>_xlfn.IFNA(VLOOKUP(AG214,Tipologia!$A$20:$C$24,3,0),"")</f>
        <v/>
      </c>
      <c r="AQ214" s="52" t="str">
        <f t="shared" si="37"/>
        <v/>
      </c>
      <c r="AR214" s="52" t="str">
        <f>_xlfn.IFNA(VLOOKUP($AK214,Tipologia!$A$36:$B$40,2,FALSE),"")</f>
        <v/>
      </c>
      <c r="AS214" s="52" t="str">
        <f>_xlfn.IFNA(VLOOKUP(AL214,Tipologia!$A$44:$B$51,2,0),"")</f>
        <v/>
      </c>
      <c r="AT214" s="52" t="str">
        <f t="shared" si="38"/>
        <v xml:space="preserve">  </v>
      </c>
      <c r="AU214" s="52" t="str">
        <f t="shared" si="39"/>
        <v/>
      </c>
      <c r="AV214" s="52" t="str">
        <f t="shared" si="40"/>
        <v/>
      </c>
      <c r="AW214" s="102" t="str">
        <f t="shared" si="41"/>
        <v/>
      </c>
      <c r="AX214" s="53" t="str">
        <f>_xlfn.IFNA(VLOOKUP(AF214,Tipologia!$B$3:$H$17,4,FALSE),"")</f>
        <v/>
      </c>
      <c r="AY214" s="53" t="str">
        <f t="shared" si="42"/>
        <v/>
      </c>
      <c r="AZ214" s="54" t="str">
        <f>_xlfn.IFNA(VLOOKUP(AF214,Tipologia!$B$3:$H$17,3,FALSE),"")</f>
        <v/>
      </c>
      <c r="BA214" s="54" t="str">
        <f>IFERROR(VLOOKUP(AF214,Tipologia!$B$3:$H$17,5,FALSE),"")</f>
        <v/>
      </c>
      <c r="BB214" s="54" t="str">
        <f>IFERROR(VLOOKUP(AF214,Tipologia!$B$3:$H$17,6,0),"")</f>
        <v/>
      </c>
      <c r="BC214" s="60"/>
      <c r="BD214" s="112"/>
      <c r="BE214" s="60"/>
      <c r="BF214" s="55"/>
      <c r="BG214" s="55"/>
      <c r="BH214" s="131"/>
    </row>
    <row r="215" spans="1:60" ht="90" customHeight="1" x14ac:dyDescent="0.3">
      <c r="A215" s="53" t="str">
        <f t="shared" si="43"/>
        <v/>
      </c>
      <c r="B215" s="50"/>
      <c r="C215" s="50"/>
      <c r="D215" s="50"/>
      <c r="E215" s="50"/>
      <c r="F215" s="50"/>
      <c r="G215" s="60"/>
      <c r="H215" s="111"/>
      <c r="I215" s="111"/>
      <c r="J215" s="60"/>
      <c r="K215" s="60"/>
      <c r="L215" s="60"/>
      <c r="M215" s="60"/>
      <c r="N215" s="60"/>
      <c r="O215" s="60"/>
      <c r="P215" s="126"/>
      <c r="Q215" s="134"/>
      <c r="R215" s="112"/>
      <c r="S215" s="60"/>
      <c r="T215" s="60"/>
      <c r="U215" s="60"/>
      <c r="V215" s="112"/>
      <c r="W215" s="112"/>
      <c r="X215" s="60"/>
      <c r="Y215" s="60"/>
      <c r="Z215" s="60"/>
      <c r="AA215" s="60"/>
      <c r="AB215" s="60"/>
      <c r="AC215" s="60"/>
      <c r="AD215" s="60"/>
      <c r="AE215" s="50"/>
      <c r="AF215" s="50"/>
      <c r="AG215" s="50"/>
      <c r="AH215" s="103" t="str">
        <f t="shared" si="33"/>
        <v xml:space="preserve">  </v>
      </c>
      <c r="AI215" s="97"/>
      <c r="AJ215" s="103" t="str">
        <f t="shared" si="34"/>
        <v/>
      </c>
      <c r="AK215" s="50"/>
      <c r="AL215" s="51"/>
      <c r="AM215" s="103" t="str">
        <f t="shared" si="35"/>
        <v/>
      </c>
      <c r="AN215" s="52" t="str">
        <f>_xlfn.IFNA(VLOOKUP($AF215,Tipologia!$B$3:$H$17,2,FALSE),"")</f>
        <v/>
      </c>
      <c r="AO215" s="52" t="str">
        <f t="shared" si="36"/>
        <v/>
      </c>
      <c r="AP215" s="52" t="str">
        <f>_xlfn.IFNA(VLOOKUP(AG215,Tipologia!$A$20:$C$24,3,0),"")</f>
        <v/>
      </c>
      <c r="AQ215" s="52" t="str">
        <f t="shared" si="37"/>
        <v/>
      </c>
      <c r="AR215" s="52" t="str">
        <f>_xlfn.IFNA(VLOOKUP($AK215,Tipologia!$A$36:$B$40,2,FALSE),"")</f>
        <v/>
      </c>
      <c r="AS215" s="52" t="str">
        <f>_xlfn.IFNA(VLOOKUP(AL215,Tipologia!$A$44:$B$51,2,0),"")</f>
        <v/>
      </c>
      <c r="AT215" s="52" t="str">
        <f t="shared" si="38"/>
        <v xml:space="preserve">  </v>
      </c>
      <c r="AU215" s="52" t="str">
        <f t="shared" si="39"/>
        <v/>
      </c>
      <c r="AV215" s="52" t="str">
        <f t="shared" si="40"/>
        <v/>
      </c>
      <c r="AW215" s="102" t="str">
        <f t="shared" si="41"/>
        <v/>
      </c>
      <c r="AX215" s="53" t="str">
        <f>_xlfn.IFNA(VLOOKUP(AF215,Tipologia!$B$3:$H$17,4,FALSE),"")</f>
        <v/>
      </c>
      <c r="AY215" s="53" t="str">
        <f t="shared" si="42"/>
        <v/>
      </c>
      <c r="AZ215" s="54" t="str">
        <f>_xlfn.IFNA(VLOOKUP(AF215,Tipologia!$B$3:$H$17,3,FALSE),"")</f>
        <v/>
      </c>
      <c r="BA215" s="54" t="str">
        <f>IFERROR(VLOOKUP(AF215,Tipologia!$B$3:$H$17,5,FALSE),"")</f>
        <v/>
      </c>
      <c r="BB215" s="54" t="str">
        <f>IFERROR(VLOOKUP(AF215,Tipologia!$B$3:$H$17,6,0),"")</f>
        <v/>
      </c>
      <c r="BC215" s="60"/>
      <c r="BD215" s="112"/>
      <c r="BE215" s="60"/>
      <c r="BF215" s="55"/>
      <c r="BG215" s="55"/>
      <c r="BH215" s="131"/>
    </row>
    <row r="216" spans="1:60" ht="90" customHeight="1" x14ac:dyDescent="0.3">
      <c r="A216" s="53" t="str">
        <f t="shared" si="43"/>
        <v/>
      </c>
      <c r="B216" s="50"/>
      <c r="C216" s="50"/>
      <c r="D216" s="50"/>
      <c r="E216" s="50"/>
      <c r="F216" s="50"/>
      <c r="G216" s="60"/>
      <c r="H216" s="111"/>
      <c r="I216" s="111"/>
      <c r="J216" s="60"/>
      <c r="K216" s="60"/>
      <c r="L216" s="60"/>
      <c r="M216" s="60"/>
      <c r="N216" s="60"/>
      <c r="O216" s="60"/>
      <c r="P216" s="126"/>
      <c r="Q216" s="134"/>
      <c r="R216" s="112"/>
      <c r="S216" s="60"/>
      <c r="T216" s="60"/>
      <c r="U216" s="60"/>
      <c r="V216" s="112"/>
      <c r="W216" s="112"/>
      <c r="X216" s="60"/>
      <c r="Y216" s="60"/>
      <c r="Z216" s="60"/>
      <c r="AA216" s="60"/>
      <c r="AB216" s="60"/>
      <c r="AC216" s="60"/>
      <c r="AD216" s="60"/>
      <c r="AE216" s="50"/>
      <c r="AF216" s="50"/>
      <c r="AG216" s="50"/>
      <c r="AH216" s="103" t="str">
        <f t="shared" si="33"/>
        <v xml:space="preserve">  </v>
      </c>
      <c r="AI216" s="97"/>
      <c r="AJ216" s="103" t="str">
        <f t="shared" si="34"/>
        <v/>
      </c>
      <c r="AK216" s="50"/>
      <c r="AL216" s="51"/>
      <c r="AM216" s="103" t="str">
        <f t="shared" si="35"/>
        <v/>
      </c>
      <c r="AN216" s="52" t="str">
        <f>_xlfn.IFNA(VLOOKUP($AF216,Tipologia!$B$3:$H$17,2,FALSE),"")</f>
        <v/>
      </c>
      <c r="AO216" s="52" t="str">
        <f t="shared" si="36"/>
        <v/>
      </c>
      <c r="AP216" s="52" t="str">
        <f>_xlfn.IFNA(VLOOKUP(AG216,Tipologia!$A$20:$C$24,3,0),"")</f>
        <v/>
      </c>
      <c r="AQ216" s="52" t="str">
        <f t="shared" si="37"/>
        <v/>
      </c>
      <c r="AR216" s="52" t="str">
        <f>_xlfn.IFNA(VLOOKUP($AK216,Tipologia!$A$36:$B$40,2,FALSE),"")</f>
        <v/>
      </c>
      <c r="AS216" s="52" t="str">
        <f>_xlfn.IFNA(VLOOKUP(AL216,Tipologia!$A$44:$B$51,2,0),"")</f>
        <v/>
      </c>
      <c r="AT216" s="52" t="str">
        <f t="shared" si="38"/>
        <v xml:space="preserve">  </v>
      </c>
      <c r="AU216" s="52" t="str">
        <f t="shared" si="39"/>
        <v/>
      </c>
      <c r="AV216" s="52" t="str">
        <f t="shared" si="40"/>
        <v/>
      </c>
      <c r="AW216" s="102" t="str">
        <f t="shared" si="41"/>
        <v/>
      </c>
      <c r="AX216" s="53" t="str">
        <f>_xlfn.IFNA(VLOOKUP(AF216,Tipologia!$B$3:$H$17,4,FALSE),"")</f>
        <v/>
      </c>
      <c r="AY216" s="53" t="str">
        <f t="shared" si="42"/>
        <v/>
      </c>
      <c r="AZ216" s="54" t="str">
        <f>_xlfn.IFNA(VLOOKUP(AF216,Tipologia!$B$3:$H$17,3,FALSE),"")</f>
        <v/>
      </c>
      <c r="BA216" s="54" t="str">
        <f>IFERROR(VLOOKUP(AF216,Tipologia!$B$3:$H$17,5,FALSE),"")</f>
        <v/>
      </c>
      <c r="BB216" s="54" t="str">
        <f>IFERROR(VLOOKUP(AF216,Tipologia!$B$3:$H$17,6,0),"")</f>
        <v/>
      </c>
      <c r="BC216" s="60"/>
      <c r="BD216" s="112"/>
      <c r="BE216" s="60"/>
      <c r="BF216" s="55"/>
      <c r="BG216" s="55"/>
      <c r="BH216" s="131"/>
    </row>
    <row r="217" spans="1:60" ht="90" customHeight="1" x14ac:dyDescent="0.3">
      <c r="A217" s="53" t="str">
        <f t="shared" si="43"/>
        <v/>
      </c>
      <c r="B217" s="50"/>
      <c r="C217" s="50"/>
      <c r="D217" s="50"/>
      <c r="E217" s="50"/>
      <c r="F217" s="50"/>
      <c r="G217" s="60"/>
      <c r="H217" s="111"/>
      <c r="I217" s="111"/>
      <c r="J217" s="60"/>
      <c r="K217" s="60"/>
      <c r="L217" s="60"/>
      <c r="M217" s="60"/>
      <c r="N217" s="60"/>
      <c r="O217" s="60"/>
      <c r="P217" s="126"/>
      <c r="Q217" s="134"/>
      <c r="R217" s="112"/>
      <c r="S217" s="60"/>
      <c r="T217" s="60"/>
      <c r="U217" s="60"/>
      <c r="V217" s="112"/>
      <c r="W217" s="112"/>
      <c r="X217" s="60"/>
      <c r="Y217" s="60"/>
      <c r="Z217" s="60"/>
      <c r="AA217" s="60"/>
      <c r="AB217" s="60"/>
      <c r="AC217" s="60"/>
      <c r="AD217" s="60"/>
      <c r="AE217" s="50"/>
      <c r="AF217" s="50"/>
      <c r="AG217" s="50"/>
      <c r="AH217" s="103" t="str">
        <f t="shared" si="33"/>
        <v xml:space="preserve">  </v>
      </c>
      <c r="AI217" s="97"/>
      <c r="AJ217" s="103" t="str">
        <f t="shared" si="34"/>
        <v/>
      </c>
      <c r="AK217" s="50"/>
      <c r="AL217" s="51"/>
      <c r="AM217" s="103" t="str">
        <f t="shared" si="35"/>
        <v/>
      </c>
      <c r="AN217" s="52" t="str">
        <f>_xlfn.IFNA(VLOOKUP($AF217,Tipologia!$B$3:$H$17,2,FALSE),"")</f>
        <v/>
      </c>
      <c r="AO217" s="52" t="str">
        <f t="shared" si="36"/>
        <v/>
      </c>
      <c r="AP217" s="52" t="str">
        <f>_xlfn.IFNA(VLOOKUP(AG217,Tipologia!$A$20:$C$24,3,0),"")</f>
        <v/>
      </c>
      <c r="AQ217" s="52" t="str">
        <f t="shared" si="37"/>
        <v/>
      </c>
      <c r="AR217" s="52" t="str">
        <f>_xlfn.IFNA(VLOOKUP($AK217,Tipologia!$A$36:$B$40,2,FALSE),"")</f>
        <v/>
      </c>
      <c r="AS217" s="52" t="str">
        <f>_xlfn.IFNA(VLOOKUP(AL217,Tipologia!$A$44:$B$51,2,0),"")</f>
        <v/>
      </c>
      <c r="AT217" s="52" t="str">
        <f t="shared" si="38"/>
        <v xml:space="preserve">  </v>
      </c>
      <c r="AU217" s="52" t="str">
        <f t="shared" si="39"/>
        <v/>
      </c>
      <c r="AV217" s="52" t="str">
        <f t="shared" si="40"/>
        <v/>
      </c>
      <c r="AW217" s="102" t="str">
        <f t="shared" si="41"/>
        <v/>
      </c>
      <c r="AX217" s="53" t="str">
        <f>_xlfn.IFNA(VLOOKUP(AF217,Tipologia!$B$3:$H$17,4,FALSE),"")</f>
        <v/>
      </c>
      <c r="AY217" s="53" t="str">
        <f t="shared" si="42"/>
        <v/>
      </c>
      <c r="AZ217" s="54" t="str">
        <f>_xlfn.IFNA(VLOOKUP(AF217,Tipologia!$B$3:$H$17,3,FALSE),"")</f>
        <v/>
      </c>
      <c r="BA217" s="54" t="str">
        <f>IFERROR(VLOOKUP(AF217,Tipologia!$B$3:$H$17,5,FALSE),"")</f>
        <v/>
      </c>
      <c r="BB217" s="54" t="str">
        <f>IFERROR(VLOOKUP(AF217,Tipologia!$B$3:$H$17,6,0),"")</f>
        <v/>
      </c>
      <c r="BC217" s="60"/>
      <c r="BD217" s="112"/>
      <c r="BE217" s="60"/>
      <c r="BF217" s="55"/>
      <c r="BG217" s="55"/>
      <c r="BH217" s="131"/>
    </row>
    <row r="218" spans="1:60" ht="90" customHeight="1" x14ac:dyDescent="0.3">
      <c r="A218" s="53" t="str">
        <f t="shared" si="43"/>
        <v/>
      </c>
      <c r="B218" s="50"/>
      <c r="C218" s="50"/>
      <c r="D218" s="50"/>
      <c r="E218" s="50"/>
      <c r="F218" s="50"/>
      <c r="G218" s="60"/>
      <c r="H218" s="111"/>
      <c r="I218" s="111"/>
      <c r="J218" s="60"/>
      <c r="K218" s="60"/>
      <c r="L218" s="60"/>
      <c r="M218" s="60"/>
      <c r="N218" s="60"/>
      <c r="O218" s="60"/>
      <c r="P218" s="126"/>
      <c r="Q218" s="134"/>
      <c r="R218" s="112"/>
      <c r="S218" s="60"/>
      <c r="T218" s="60"/>
      <c r="U218" s="60"/>
      <c r="V218" s="112"/>
      <c r="W218" s="112"/>
      <c r="X218" s="60"/>
      <c r="Y218" s="60"/>
      <c r="Z218" s="60"/>
      <c r="AA218" s="60"/>
      <c r="AB218" s="60"/>
      <c r="AC218" s="60"/>
      <c r="AD218" s="60"/>
      <c r="AE218" s="50"/>
      <c r="AF218" s="50"/>
      <c r="AG218" s="50"/>
      <c r="AH218" s="103" t="str">
        <f t="shared" si="33"/>
        <v xml:space="preserve">  </v>
      </c>
      <c r="AI218" s="97"/>
      <c r="AJ218" s="103" t="str">
        <f t="shared" si="34"/>
        <v/>
      </c>
      <c r="AK218" s="50"/>
      <c r="AL218" s="51"/>
      <c r="AM218" s="103" t="str">
        <f t="shared" si="35"/>
        <v/>
      </c>
      <c r="AN218" s="52" t="str">
        <f>_xlfn.IFNA(VLOOKUP($AF218,Tipologia!$B$3:$H$17,2,FALSE),"")</f>
        <v/>
      </c>
      <c r="AO218" s="52" t="str">
        <f t="shared" si="36"/>
        <v/>
      </c>
      <c r="AP218" s="52" t="str">
        <f>_xlfn.IFNA(VLOOKUP(AG218,Tipologia!$A$20:$C$24,3,0),"")</f>
        <v/>
      </c>
      <c r="AQ218" s="52" t="str">
        <f t="shared" si="37"/>
        <v/>
      </c>
      <c r="AR218" s="52" t="str">
        <f>_xlfn.IFNA(VLOOKUP($AK218,Tipologia!$A$36:$B$40,2,FALSE),"")</f>
        <v/>
      </c>
      <c r="AS218" s="52" t="str">
        <f>_xlfn.IFNA(VLOOKUP(AL218,Tipologia!$A$44:$B$51,2,0),"")</f>
        <v/>
      </c>
      <c r="AT218" s="52" t="str">
        <f t="shared" si="38"/>
        <v xml:space="preserve">  </v>
      </c>
      <c r="AU218" s="52" t="str">
        <f t="shared" si="39"/>
        <v/>
      </c>
      <c r="AV218" s="52" t="str">
        <f t="shared" si="40"/>
        <v/>
      </c>
      <c r="AW218" s="102" t="str">
        <f t="shared" si="41"/>
        <v/>
      </c>
      <c r="AX218" s="53" t="str">
        <f>_xlfn.IFNA(VLOOKUP(AF218,Tipologia!$B$3:$H$17,4,FALSE),"")</f>
        <v/>
      </c>
      <c r="AY218" s="53" t="str">
        <f t="shared" si="42"/>
        <v/>
      </c>
      <c r="AZ218" s="54" t="str">
        <f>_xlfn.IFNA(VLOOKUP(AF218,Tipologia!$B$3:$H$17,3,FALSE),"")</f>
        <v/>
      </c>
      <c r="BA218" s="54" t="str">
        <f>IFERROR(VLOOKUP(AF218,Tipologia!$B$3:$H$17,5,FALSE),"")</f>
        <v/>
      </c>
      <c r="BB218" s="54" t="str">
        <f>IFERROR(VLOOKUP(AF218,Tipologia!$B$3:$H$17,6,0),"")</f>
        <v/>
      </c>
      <c r="BC218" s="60"/>
      <c r="BD218" s="112"/>
      <c r="BE218" s="60"/>
      <c r="BF218" s="55"/>
      <c r="BG218" s="55"/>
      <c r="BH218" s="131"/>
    </row>
    <row r="219" spans="1:60" ht="90" customHeight="1" x14ac:dyDescent="0.3">
      <c r="A219" s="53" t="str">
        <f t="shared" si="43"/>
        <v/>
      </c>
      <c r="B219" s="50"/>
      <c r="C219" s="50"/>
      <c r="D219" s="50"/>
      <c r="E219" s="50"/>
      <c r="F219" s="50"/>
      <c r="G219" s="60"/>
      <c r="H219" s="111"/>
      <c r="I219" s="111"/>
      <c r="J219" s="60"/>
      <c r="K219" s="60"/>
      <c r="L219" s="60"/>
      <c r="M219" s="60"/>
      <c r="N219" s="60"/>
      <c r="O219" s="60"/>
      <c r="P219" s="126"/>
      <c r="Q219" s="134"/>
      <c r="R219" s="112"/>
      <c r="S219" s="60"/>
      <c r="T219" s="60"/>
      <c r="U219" s="60"/>
      <c r="V219" s="112"/>
      <c r="W219" s="112"/>
      <c r="X219" s="60"/>
      <c r="Y219" s="60"/>
      <c r="Z219" s="60"/>
      <c r="AA219" s="60"/>
      <c r="AB219" s="60"/>
      <c r="AC219" s="60"/>
      <c r="AD219" s="60"/>
      <c r="AE219" s="50"/>
      <c r="AF219" s="50"/>
      <c r="AG219" s="50"/>
      <c r="AH219" s="103" t="str">
        <f t="shared" si="33"/>
        <v xml:space="preserve">  </v>
      </c>
      <c r="AI219" s="97"/>
      <c r="AJ219" s="103" t="str">
        <f t="shared" si="34"/>
        <v/>
      </c>
      <c r="AK219" s="50"/>
      <c r="AL219" s="51"/>
      <c r="AM219" s="103" t="str">
        <f t="shared" si="35"/>
        <v/>
      </c>
      <c r="AN219" s="52" t="str">
        <f>_xlfn.IFNA(VLOOKUP($AF219,Tipologia!$B$3:$H$17,2,FALSE),"")</f>
        <v/>
      </c>
      <c r="AO219" s="52" t="str">
        <f t="shared" si="36"/>
        <v/>
      </c>
      <c r="AP219" s="52" t="str">
        <f>_xlfn.IFNA(VLOOKUP(AG219,Tipologia!$A$20:$C$24,3,0),"")</f>
        <v/>
      </c>
      <c r="AQ219" s="52" t="str">
        <f t="shared" si="37"/>
        <v/>
      </c>
      <c r="AR219" s="52" t="str">
        <f>_xlfn.IFNA(VLOOKUP($AK219,Tipologia!$A$36:$B$40,2,FALSE),"")</f>
        <v/>
      </c>
      <c r="AS219" s="52" t="str">
        <f>_xlfn.IFNA(VLOOKUP(AL219,Tipologia!$A$44:$B$51,2,0),"")</f>
        <v/>
      </c>
      <c r="AT219" s="52" t="str">
        <f t="shared" si="38"/>
        <v xml:space="preserve">  </v>
      </c>
      <c r="AU219" s="52" t="str">
        <f t="shared" si="39"/>
        <v/>
      </c>
      <c r="AV219" s="52" t="str">
        <f t="shared" si="40"/>
        <v/>
      </c>
      <c r="AW219" s="102" t="str">
        <f t="shared" si="41"/>
        <v/>
      </c>
      <c r="AX219" s="53" t="str">
        <f>_xlfn.IFNA(VLOOKUP(AF219,Tipologia!$B$3:$H$17,4,FALSE),"")</f>
        <v/>
      </c>
      <c r="AY219" s="53" t="str">
        <f t="shared" si="42"/>
        <v/>
      </c>
      <c r="AZ219" s="54" t="str">
        <f>_xlfn.IFNA(VLOOKUP(AF219,Tipologia!$B$3:$H$17,3,FALSE),"")</f>
        <v/>
      </c>
      <c r="BA219" s="54" t="str">
        <f>IFERROR(VLOOKUP(AF219,Tipologia!$B$3:$H$17,5,FALSE),"")</f>
        <v/>
      </c>
      <c r="BB219" s="54" t="str">
        <f>IFERROR(VLOOKUP(AF219,Tipologia!$B$3:$H$17,6,0),"")</f>
        <v/>
      </c>
      <c r="BC219" s="60"/>
      <c r="BD219" s="112"/>
      <c r="BE219" s="60"/>
      <c r="BF219" s="55"/>
      <c r="BG219" s="55"/>
      <c r="BH219" s="131"/>
    </row>
    <row r="220" spans="1:60" ht="90" customHeight="1" x14ac:dyDescent="0.3">
      <c r="A220" s="53" t="str">
        <f t="shared" si="43"/>
        <v/>
      </c>
      <c r="B220" s="50"/>
      <c r="C220" s="50"/>
      <c r="D220" s="50"/>
      <c r="E220" s="50"/>
      <c r="F220" s="50"/>
      <c r="G220" s="60"/>
      <c r="H220" s="111"/>
      <c r="I220" s="111"/>
      <c r="J220" s="60"/>
      <c r="K220" s="60"/>
      <c r="L220" s="60"/>
      <c r="M220" s="60"/>
      <c r="N220" s="60"/>
      <c r="O220" s="60"/>
      <c r="P220" s="126"/>
      <c r="Q220" s="134"/>
      <c r="R220" s="112"/>
      <c r="S220" s="60"/>
      <c r="T220" s="60"/>
      <c r="U220" s="60"/>
      <c r="V220" s="112"/>
      <c r="W220" s="112"/>
      <c r="X220" s="60"/>
      <c r="Y220" s="60"/>
      <c r="Z220" s="60"/>
      <c r="AA220" s="60"/>
      <c r="AB220" s="60"/>
      <c r="AC220" s="60"/>
      <c r="AD220" s="60"/>
      <c r="AE220" s="50"/>
      <c r="AF220" s="50"/>
      <c r="AG220" s="50"/>
      <c r="AH220" s="103" t="str">
        <f t="shared" si="33"/>
        <v xml:space="preserve">  </v>
      </c>
      <c r="AI220" s="97"/>
      <c r="AJ220" s="103" t="str">
        <f t="shared" si="34"/>
        <v/>
      </c>
      <c r="AK220" s="50"/>
      <c r="AL220" s="51"/>
      <c r="AM220" s="103" t="str">
        <f t="shared" si="35"/>
        <v/>
      </c>
      <c r="AN220" s="52" t="str">
        <f>_xlfn.IFNA(VLOOKUP($AF220,Tipologia!$B$3:$H$17,2,FALSE),"")</f>
        <v/>
      </c>
      <c r="AO220" s="52" t="str">
        <f t="shared" si="36"/>
        <v/>
      </c>
      <c r="AP220" s="52" t="str">
        <f>_xlfn.IFNA(VLOOKUP(AG220,Tipologia!$A$20:$C$24,3,0),"")</f>
        <v/>
      </c>
      <c r="AQ220" s="52" t="str">
        <f t="shared" si="37"/>
        <v/>
      </c>
      <c r="AR220" s="52" t="str">
        <f>_xlfn.IFNA(VLOOKUP($AK220,Tipologia!$A$36:$B$40,2,FALSE),"")</f>
        <v/>
      </c>
      <c r="AS220" s="52" t="str">
        <f>_xlfn.IFNA(VLOOKUP(AL220,Tipologia!$A$44:$B$51,2,0),"")</f>
        <v/>
      </c>
      <c r="AT220" s="52" t="str">
        <f t="shared" si="38"/>
        <v xml:space="preserve">  </v>
      </c>
      <c r="AU220" s="52" t="str">
        <f t="shared" si="39"/>
        <v/>
      </c>
      <c r="AV220" s="52" t="str">
        <f t="shared" si="40"/>
        <v/>
      </c>
      <c r="AW220" s="102" t="str">
        <f t="shared" si="41"/>
        <v/>
      </c>
      <c r="AX220" s="53" t="str">
        <f>_xlfn.IFNA(VLOOKUP(AF220,Tipologia!$B$3:$H$17,4,FALSE),"")</f>
        <v/>
      </c>
      <c r="AY220" s="53" t="str">
        <f t="shared" si="42"/>
        <v/>
      </c>
      <c r="AZ220" s="54" t="str">
        <f>_xlfn.IFNA(VLOOKUP(AF220,Tipologia!$B$3:$H$17,3,FALSE),"")</f>
        <v/>
      </c>
      <c r="BA220" s="54" t="str">
        <f>IFERROR(VLOOKUP(AF220,Tipologia!$B$3:$H$17,5,FALSE),"")</f>
        <v/>
      </c>
      <c r="BB220" s="54" t="str">
        <f>IFERROR(VLOOKUP(AF220,Tipologia!$B$3:$H$17,6,0),"")</f>
        <v/>
      </c>
      <c r="BC220" s="60"/>
      <c r="BD220" s="112"/>
      <c r="BE220" s="60"/>
      <c r="BF220" s="55"/>
      <c r="BG220" s="55"/>
      <c r="BH220" s="131"/>
    </row>
    <row r="221" spans="1:60" ht="90" customHeight="1" x14ac:dyDescent="0.3">
      <c r="A221" s="53" t="str">
        <f t="shared" si="43"/>
        <v/>
      </c>
      <c r="B221" s="50"/>
      <c r="C221" s="50"/>
      <c r="D221" s="50"/>
      <c r="E221" s="50"/>
      <c r="F221" s="50"/>
      <c r="G221" s="60"/>
      <c r="H221" s="111"/>
      <c r="I221" s="111"/>
      <c r="J221" s="60"/>
      <c r="K221" s="60"/>
      <c r="L221" s="60"/>
      <c r="M221" s="60"/>
      <c r="N221" s="60"/>
      <c r="O221" s="60"/>
      <c r="P221" s="126"/>
      <c r="Q221" s="134"/>
      <c r="R221" s="112"/>
      <c r="S221" s="60"/>
      <c r="T221" s="60"/>
      <c r="U221" s="60"/>
      <c r="V221" s="112"/>
      <c r="W221" s="112"/>
      <c r="X221" s="60"/>
      <c r="Y221" s="60"/>
      <c r="Z221" s="60"/>
      <c r="AA221" s="60"/>
      <c r="AB221" s="60"/>
      <c r="AC221" s="60"/>
      <c r="AD221" s="60"/>
      <c r="AE221" s="50"/>
      <c r="AF221" s="50"/>
      <c r="AG221" s="50"/>
      <c r="AH221" s="103" t="str">
        <f t="shared" si="33"/>
        <v xml:space="preserve">  </v>
      </c>
      <c r="AI221" s="97"/>
      <c r="AJ221" s="103" t="str">
        <f t="shared" si="34"/>
        <v/>
      </c>
      <c r="AK221" s="50"/>
      <c r="AL221" s="51"/>
      <c r="AM221" s="103" t="str">
        <f t="shared" si="35"/>
        <v/>
      </c>
      <c r="AN221" s="52" t="str">
        <f>_xlfn.IFNA(VLOOKUP($AF221,Tipologia!$B$3:$H$17,2,FALSE),"")</f>
        <v/>
      </c>
      <c r="AO221" s="52" t="str">
        <f t="shared" si="36"/>
        <v/>
      </c>
      <c r="AP221" s="52" t="str">
        <f>_xlfn.IFNA(VLOOKUP(AG221,Tipologia!$A$20:$C$24,3,0),"")</f>
        <v/>
      </c>
      <c r="AQ221" s="52" t="str">
        <f t="shared" si="37"/>
        <v/>
      </c>
      <c r="AR221" s="52" t="str">
        <f>_xlfn.IFNA(VLOOKUP($AK221,Tipologia!$A$36:$B$40,2,FALSE),"")</f>
        <v/>
      </c>
      <c r="AS221" s="52" t="str">
        <f>_xlfn.IFNA(VLOOKUP(AL221,Tipologia!$A$44:$B$51,2,0),"")</f>
        <v/>
      </c>
      <c r="AT221" s="52" t="str">
        <f t="shared" si="38"/>
        <v xml:space="preserve">  </v>
      </c>
      <c r="AU221" s="52" t="str">
        <f t="shared" si="39"/>
        <v/>
      </c>
      <c r="AV221" s="52" t="str">
        <f t="shared" si="40"/>
        <v/>
      </c>
      <c r="AW221" s="102" t="str">
        <f t="shared" si="41"/>
        <v/>
      </c>
      <c r="AX221" s="53" t="str">
        <f>_xlfn.IFNA(VLOOKUP(AF221,Tipologia!$B$3:$H$17,4,FALSE),"")</f>
        <v/>
      </c>
      <c r="AY221" s="53" t="str">
        <f t="shared" si="42"/>
        <v/>
      </c>
      <c r="AZ221" s="54" t="str">
        <f>_xlfn.IFNA(VLOOKUP(AF221,Tipologia!$B$3:$H$17,3,FALSE),"")</f>
        <v/>
      </c>
      <c r="BA221" s="54" t="str">
        <f>IFERROR(VLOOKUP(AF221,Tipologia!$B$3:$H$17,5,FALSE),"")</f>
        <v/>
      </c>
      <c r="BB221" s="54" t="str">
        <f>IFERROR(VLOOKUP(AF221,Tipologia!$B$3:$H$17,6,0),"")</f>
        <v/>
      </c>
      <c r="BC221" s="60"/>
      <c r="BD221" s="112"/>
      <c r="BE221" s="60"/>
      <c r="BF221" s="55"/>
      <c r="BG221" s="55"/>
      <c r="BH221" s="131"/>
    </row>
    <row r="222" spans="1:60" ht="90" customHeight="1" x14ac:dyDescent="0.3">
      <c r="A222" s="53" t="str">
        <f t="shared" si="43"/>
        <v/>
      </c>
      <c r="B222" s="50"/>
      <c r="C222" s="50"/>
      <c r="D222" s="50"/>
      <c r="E222" s="50"/>
      <c r="F222" s="50"/>
      <c r="G222" s="60"/>
      <c r="H222" s="111"/>
      <c r="I222" s="111"/>
      <c r="J222" s="60"/>
      <c r="K222" s="60"/>
      <c r="L222" s="60"/>
      <c r="M222" s="60"/>
      <c r="N222" s="60"/>
      <c r="O222" s="60"/>
      <c r="P222" s="126"/>
      <c r="Q222" s="134"/>
      <c r="R222" s="112"/>
      <c r="S222" s="60"/>
      <c r="T222" s="60"/>
      <c r="U222" s="60"/>
      <c r="V222" s="112"/>
      <c r="W222" s="112"/>
      <c r="X222" s="60"/>
      <c r="Y222" s="60"/>
      <c r="Z222" s="60"/>
      <c r="AA222" s="60"/>
      <c r="AB222" s="60"/>
      <c r="AC222" s="60"/>
      <c r="AD222" s="60"/>
      <c r="AE222" s="50"/>
      <c r="AF222" s="50"/>
      <c r="AG222" s="50"/>
      <c r="AH222" s="103" t="str">
        <f t="shared" si="33"/>
        <v xml:space="preserve">  </v>
      </c>
      <c r="AI222" s="97"/>
      <c r="AJ222" s="103" t="str">
        <f t="shared" si="34"/>
        <v/>
      </c>
      <c r="AK222" s="50"/>
      <c r="AL222" s="51"/>
      <c r="AM222" s="103" t="str">
        <f t="shared" si="35"/>
        <v/>
      </c>
      <c r="AN222" s="52" t="str">
        <f>_xlfn.IFNA(VLOOKUP($AF222,Tipologia!$B$3:$H$17,2,FALSE),"")</f>
        <v/>
      </c>
      <c r="AO222" s="52" t="str">
        <f t="shared" si="36"/>
        <v/>
      </c>
      <c r="AP222" s="52" t="str">
        <f>_xlfn.IFNA(VLOOKUP(AG222,Tipologia!$A$20:$C$24,3,0),"")</f>
        <v/>
      </c>
      <c r="AQ222" s="52" t="str">
        <f t="shared" si="37"/>
        <v/>
      </c>
      <c r="AR222" s="52" t="str">
        <f>_xlfn.IFNA(VLOOKUP($AK222,Tipologia!$A$36:$B$40,2,FALSE),"")</f>
        <v/>
      </c>
      <c r="AS222" s="52" t="str">
        <f>_xlfn.IFNA(VLOOKUP(AL222,Tipologia!$A$44:$B$51,2,0),"")</f>
        <v/>
      </c>
      <c r="AT222" s="52" t="str">
        <f t="shared" si="38"/>
        <v xml:space="preserve">  </v>
      </c>
      <c r="AU222" s="52" t="str">
        <f t="shared" si="39"/>
        <v/>
      </c>
      <c r="AV222" s="52" t="str">
        <f t="shared" si="40"/>
        <v/>
      </c>
      <c r="AW222" s="102" t="str">
        <f t="shared" si="41"/>
        <v/>
      </c>
      <c r="AX222" s="53" t="str">
        <f>_xlfn.IFNA(VLOOKUP(AF222,Tipologia!$B$3:$H$17,4,FALSE),"")</f>
        <v/>
      </c>
      <c r="AY222" s="53" t="str">
        <f t="shared" si="42"/>
        <v/>
      </c>
      <c r="AZ222" s="54" t="str">
        <f>_xlfn.IFNA(VLOOKUP(AF222,Tipologia!$B$3:$H$17,3,FALSE),"")</f>
        <v/>
      </c>
      <c r="BA222" s="54" t="str">
        <f>IFERROR(VLOOKUP(AF222,Tipologia!$B$3:$H$17,5,FALSE),"")</f>
        <v/>
      </c>
      <c r="BB222" s="54" t="str">
        <f>IFERROR(VLOOKUP(AF222,Tipologia!$B$3:$H$17,6,0),"")</f>
        <v/>
      </c>
      <c r="BC222" s="60"/>
      <c r="BD222" s="112"/>
      <c r="BE222" s="60"/>
      <c r="BF222" s="55"/>
      <c r="BG222" s="55"/>
      <c r="BH222" s="131"/>
    </row>
    <row r="223" spans="1:60" ht="90" customHeight="1" x14ac:dyDescent="0.3">
      <c r="A223" s="53" t="str">
        <f t="shared" si="43"/>
        <v/>
      </c>
      <c r="B223" s="50"/>
      <c r="C223" s="50"/>
      <c r="D223" s="50"/>
      <c r="E223" s="50"/>
      <c r="F223" s="50"/>
      <c r="G223" s="60"/>
      <c r="H223" s="111"/>
      <c r="I223" s="111"/>
      <c r="J223" s="60"/>
      <c r="K223" s="60"/>
      <c r="L223" s="60"/>
      <c r="M223" s="60"/>
      <c r="N223" s="60"/>
      <c r="O223" s="60"/>
      <c r="P223" s="126"/>
      <c r="Q223" s="134"/>
      <c r="R223" s="112"/>
      <c r="S223" s="60"/>
      <c r="T223" s="60"/>
      <c r="U223" s="60"/>
      <c r="V223" s="112"/>
      <c r="W223" s="112"/>
      <c r="X223" s="60"/>
      <c r="Y223" s="60"/>
      <c r="Z223" s="60"/>
      <c r="AA223" s="60"/>
      <c r="AB223" s="60"/>
      <c r="AC223" s="60"/>
      <c r="AD223" s="60"/>
      <c r="AE223" s="50"/>
      <c r="AF223" s="50"/>
      <c r="AG223" s="50"/>
      <c r="AH223" s="103" t="str">
        <f t="shared" si="33"/>
        <v xml:space="preserve">  </v>
      </c>
      <c r="AI223" s="97"/>
      <c r="AJ223" s="103" t="str">
        <f t="shared" si="34"/>
        <v/>
      </c>
      <c r="AK223" s="50"/>
      <c r="AL223" s="51"/>
      <c r="AM223" s="103" t="str">
        <f t="shared" si="35"/>
        <v/>
      </c>
      <c r="AN223" s="52" t="str">
        <f>_xlfn.IFNA(VLOOKUP($AF223,Tipologia!$B$3:$H$17,2,FALSE),"")</f>
        <v/>
      </c>
      <c r="AO223" s="52" t="str">
        <f t="shared" si="36"/>
        <v/>
      </c>
      <c r="AP223" s="52" t="str">
        <f>_xlfn.IFNA(VLOOKUP(AG223,Tipologia!$A$20:$C$24,3,0),"")</f>
        <v/>
      </c>
      <c r="AQ223" s="52" t="str">
        <f t="shared" si="37"/>
        <v/>
      </c>
      <c r="AR223" s="52" t="str">
        <f>_xlfn.IFNA(VLOOKUP($AK223,Tipologia!$A$36:$B$40,2,FALSE),"")</f>
        <v/>
      </c>
      <c r="AS223" s="52" t="str">
        <f>_xlfn.IFNA(VLOOKUP(AL223,Tipologia!$A$44:$B$51,2,0),"")</f>
        <v/>
      </c>
      <c r="AT223" s="52" t="str">
        <f t="shared" si="38"/>
        <v xml:space="preserve">  </v>
      </c>
      <c r="AU223" s="52" t="str">
        <f t="shared" si="39"/>
        <v/>
      </c>
      <c r="AV223" s="52" t="str">
        <f t="shared" si="40"/>
        <v/>
      </c>
      <c r="AW223" s="102" t="str">
        <f t="shared" si="41"/>
        <v/>
      </c>
      <c r="AX223" s="53" t="str">
        <f>_xlfn.IFNA(VLOOKUP(AF223,Tipologia!$B$3:$H$17,4,FALSE),"")</f>
        <v/>
      </c>
      <c r="AY223" s="53" t="str">
        <f t="shared" si="42"/>
        <v/>
      </c>
      <c r="AZ223" s="54" t="str">
        <f>_xlfn.IFNA(VLOOKUP(AF223,Tipologia!$B$3:$H$17,3,FALSE),"")</f>
        <v/>
      </c>
      <c r="BA223" s="54" t="str">
        <f>IFERROR(VLOOKUP(AF223,Tipologia!$B$3:$H$17,5,FALSE),"")</f>
        <v/>
      </c>
      <c r="BB223" s="54" t="str">
        <f>IFERROR(VLOOKUP(AF223,Tipologia!$B$3:$H$17,6,0),"")</f>
        <v/>
      </c>
      <c r="BC223" s="60"/>
      <c r="BD223" s="112"/>
      <c r="BE223" s="60"/>
      <c r="BF223" s="55"/>
      <c r="BG223" s="55"/>
      <c r="BH223" s="131"/>
    </row>
    <row r="224" spans="1:60" ht="90" customHeight="1" x14ac:dyDescent="0.3">
      <c r="A224" s="53" t="str">
        <f t="shared" si="43"/>
        <v/>
      </c>
      <c r="B224" s="50"/>
      <c r="C224" s="50"/>
      <c r="D224" s="50"/>
      <c r="E224" s="50"/>
      <c r="F224" s="50"/>
      <c r="G224" s="60"/>
      <c r="H224" s="111"/>
      <c r="I224" s="111"/>
      <c r="J224" s="60"/>
      <c r="K224" s="60"/>
      <c r="L224" s="60"/>
      <c r="M224" s="60"/>
      <c r="N224" s="60"/>
      <c r="O224" s="60"/>
      <c r="P224" s="126"/>
      <c r="Q224" s="134"/>
      <c r="R224" s="112"/>
      <c r="S224" s="60"/>
      <c r="T224" s="60"/>
      <c r="U224" s="60"/>
      <c r="V224" s="112"/>
      <c r="W224" s="112"/>
      <c r="X224" s="60"/>
      <c r="Y224" s="60"/>
      <c r="Z224" s="60"/>
      <c r="AA224" s="60"/>
      <c r="AB224" s="60"/>
      <c r="AC224" s="60"/>
      <c r="AD224" s="60"/>
      <c r="AE224" s="50"/>
      <c r="AF224" s="50"/>
      <c r="AG224" s="50"/>
      <c r="AH224" s="103" t="str">
        <f t="shared" si="33"/>
        <v xml:space="preserve">  </v>
      </c>
      <c r="AI224" s="97"/>
      <c r="AJ224" s="103" t="str">
        <f t="shared" si="34"/>
        <v/>
      </c>
      <c r="AK224" s="50"/>
      <c r="AL224" s="51"/>
      <c r="AM224" s="103" t="str">
        <f t="shared" si="35"/>
        <v/>
      </c>
      <c r="AN224" s="52" t="str">
        <f>_xlfn.IFNA(VLOOKUP($AF224,Tipologia!$B$3:$H$17,2,FALSE),"")</f>
        <v/>
      </c>
      <c r="AO224" s="52" t="str">
        <f t="shared" si="36"/>
        <v/>
      </c>
      <c r="AP224" s="52" t="str">
        <f>_xlfn.IFNA(VLOOKUP(AG224,Tipologia!$A$20:$C$24,3,0),"")</f>
        <v/>
      </c>
      <c r="AQ224" s="52" t="str">
        <f t="shared" si="37"/>
        <v/>
      </c>
      <c r="AR224" s="52" t="str">
        <f>_xlfn.IFNA(VLOOKUP($AK224,Tipologia!$A$36:$B$40,2,FALSE),"")</f>
        <v/>
      </c>
      <c r="AS224" s="52" t="str">
        <f>_xlfn.IFNA(VLOOKUP(AL224,Tipologia!$A$44:$B$51,2,0),"")</f>
        <v/>
      </c>
      <c r="AT224" s="52" t="str">
        <f t="shared" si="38"/>
        <v xml:space="preserve">  </v>
      </c>
      <c r="AU224" s="52" t="str">
        <f t="shared" si="39"/>
        <v/>
      </c>
      <c r="AV224" s="52" t="str">
        <f t="shared" si="40"/>
        <v/>
      </c>
      <c r="AW224" s="102" t="str">
        <f t="shared" si="41"/>
        <v/>
      </c>
      <c r="AX224" s="53" t="str">
        <f>_xlfn.IFNA(VLOOKUP(AF224,Tipologia!$B$3:$H$17,4,FALSE),"")</f>
        <v/>
      </c>
      <c r="AY224" s="53" t="str">
        <f t="shared" si="42"/>
        <v/>
      </c>
      <c r="AZ224" s="54" t="str">
        <f>_xlfn.IFNA(VLOOKUP(AF224,Tipologia!$B$3:$H$17,3,FALSE),"")</f>
        <v/>
      </c>
      <c r="BA224" s="54" t="str">
        <f>IFERROR(VLOOKUP(AF224,Tipologia!$B$3:$H$17,5,FALSE),"")</f>
        <v/>
      </c>
      <c r="BB224" s="54" t="str">
        <f>IFERROR(VLOOKUP(AF224,Tipologia!$B$3:$H$17,6,0),"")</f>
        <v/>
      </c>
      <c r="BC224" s="60"/>
      <c r="BD224" s="112"/>
      <c r="BE224" s="60"/>
      <c r="BF224" s="55"/>
      <c r="BG224" s="55"/>
      <c r="BH224" s="131"/>
    </row>
    <row r="225" spans="1:60" ht="90" customHeight="1" x14ac:dyDescent="0.3">
      <c r="A225" s="53" t="str">
        <f t="shared" si="43"/>
        <v/>
      </c>
      <c r="B225" s="50"/>
      <c r="C225" s="50"/>
      <c r="D225" s="50"/>
      <c r="E225" s="50"/>
      <c r="F225" s="50"/>
      <c r="G225" s="60"/>
      <c r="H225" s="111"/>
      <c r="I225" s="111"/>
      <c r="J225" s="60"/>
      <c r="K225" s="60"/>
      <c r="L225" s="60"/>
      <c r="M225" s="60"/>
      <c r="N225" s="60"/>
      <c r="O225" s="60"/>
      <c r="P225" s="126"/>
      <c r="Q225" s="134"/>
      <c r="R225" s="112"/>
      <c r="S225" s="60"/>
      <c r="T225" s="60"/>
      <c r="U225" s="60"/>
      <c r="V225" s="112"/>
      <c r="W225" s="112"/>
      <c r="X225" s="60"/>
      <c r="Y225" s="60"/>
      <c r="Z225" s="60"/>
      <c r="AA225" s="60"/>
      <c r="AB225" s="60"/>
      <c r="AC225" s="60"/>
      <c r="AD225" s="60"/>
      <c r="AE225" s="50"/>
      <c r="AF225" s="50"/>
      <c r="AG225" s="50"/>
      <c r="AH225" s="103" t="str">
        <f t="shared" si="33"/>
        <v xml:space="preserve">  </v>
      </c>
      <c r="AI225" s="97"/>
      <c r="AJ225" s="103" t="str">
        <f t="shared" si="34"/>
        <v/>
      </c>
      <c r="AK225" s="50"/>
      <c r="AL225" s="51"/>
      <c r="AM225" s="103" t="str">
        <f t="shared" si="35"/>
        <v/>
      </c>
      <c r="AN225" s="52" t="str">
        <f>_xlfn.IFNA(VLOOKUP($AF225,Tipologia!$B$3:$H$17,2,FALSE),"")</f>
        <v/>
      </c>
      <c r="AO225" s="52" t="str">
        <f t="shared" si="36"/>
        <v/>
      </c>
      <c r="AP225" s="52" t="str">
        <f>_xlfn.IFNA(VLOOKUP(AG225,Tipologia!$A$20:$C$24,3,0),"")</f>
        <v/>
      </c>
      <c r="AQ225" s="52" t="str">
        <f t="shared" si="37"/>
        <v/>
      </c>
      <c r="AR225" s="52" t="str">
        <f>_xlfn.IFNA(VLOOKUP($AK225,Tipologia!$A$36:$B$40,2,FALSE),"")</f>
        <v/>
      </c>
      <c r="AS225" s="52" t="str">
        <f>_xlfn.IFNA(VLOOKUP(AL225,Tipologia!$A$44:$B$51,2,0),"")</f>
        <v/>
      </c>
      <c r="AT225" s="52" t="str">
        <f t="shared" si="38"/>
        <v xml:space="preserve">  </v>
      </c>
      <c r="AU225" s="52" t="str">
        <f t="shared" si="39"/>
        <v/>
      </c>
      <c r="AV225" s="52" t="str">
        <f t="shared" si="40"/>
        <v/>
      </c>
      <c r="AW225" s="102" t="str">
        <f t="shared" si="41"/>
        <v/>
      </c>
      <c r="AX225" s="53" t="str">
        <f>_xlfn.IFNA(VLOOKUP(AF225,Tipologia!$B$3:$H$17,4,FALSE),"")</f>
        <v/>
      </c>
      <c r="AY225" s="53" t="str">
        <f t="shared" si="42"/>
        <v/>
      </c>
      <c r="AZ225" s="54" t="str">
        <f>_xlfn.IFNA(VLOOKUP(AF225,Tipologia!$B$3:$H$17,3,FALSE),"")</f>
        <v/>
      </c>
      <c r="BA225" s="54" t="str">
        <f>IFERROR(VLOOKUP(AF225,Tipologia!$B$3:$H$17,5,FALSE),"")</f>
        <v/>
      </c>
      <c r="BB225" s="54" t="str">
        <f>IFERROR(VLOOKUP(AF225,Tipologia!$B$3:$H$17,6,0),"")</f>
        <v/>
      </c>
      <c r="BC225" s="60"/>
      <c r="BD225" s="112"/>
      <c r="BE225" s="60"/>
      <c r="BF225" s="55"/>
      <c r="BG225" s="55"/>
      <c r="BH225" s="131"/>
    </row>
    <row r="226" spans="1:60" ht="90" customHeight="1" x14ac:dyDescent="0.3">
      <c r="A226" s="53" t="str">
        <f t="shared" si="43"/>
        <v/>
      </c>
      <c r="B226" s="50"/>
      <c r="C226" s="50"/>
      <c r="D226" s="50"/>
      <c r="E226" s="50"/>
      <c r="F226" s="50"/>
      <c r="G226" s="60"/>
      <c r="H226" s="111"/>
      <c r="I226" s="111"/>
      <c r="J226" s="60"/>
      <c r="K226" s="60"/>
      <c r="L226" s="60"/>
      <c r="M226" s="60"/>
      <c r="N226" s="60"/>
      <c r="O226" s="60"/>
      <c r="P226" s="126"/>
      <c r="Q226" s="134"/>
      <c r="R226" s="112"/>
      <c r="S226" s="60"/>
      <c r="T226" s="60"/>
      <c r="U226" s="60"/>
      <c r="V226" s="112"/>
      <c r="W226" s="112"/>
      <c r="X226" s="60"/>
      <c r="Y226" s="60"/>
      <c r="Z226" s="60"/>
      <c r="AA226" s="60"/>
      <c r="AB226" s="60"/>
      <c r="AC226" s="60"/>
      <c r="AD226" s="60"/>
      <c r="AE226" s="50"/>
      <c r="AF226" s="50"/>
      <c r="AG226" s="50"/>
      <c r="AH226" s="103" t="str">
        <f t="shared" si="33"/>
        <v xml:space="preserve">  </v>
      </c>
      <c r="AI226" s="97"/>
      <c r="AJ226" s="103" t="str">
        <f t="shared" si="34"/>
        <v/>
      </c>
      <c r="AK226" s="50"/>
      <c r="AL226" s="51"/>
      <c r="AM226" s="103" t="str">
        <f t="shared" si="35"/>
        <v/>
      </c>
      <c r="AN226" s="52" t="str">
        <f>_xlfn.IFNA(VLOOKUP($AF226,Tipologia!$B$3:$H$17,2,FALSE),"")</f>
        <v/>
      </c>
      <c r="AO226" s="52" t="str">
        <f t="shared" si="36"/>
        <v/>
      </c>
      <c r="AP226" s="52" t="str">
        <f>_xlfn.IFNA(VLOOKUP(AG226,Tipologia!$A$20:$C$24,3,0),"")</f>
        <v/>
      </c>
      <c r="AQ226" s="52" t="str">
        <f t="shared" si="37"/>
        <v/>
      </c>
      <c r="AR226" s="52" t="str">
        <f>_xlfn.IFNA(VLOOKUP($AK226,Tipologia!$A$36:$B$40,2,FALSE),"")</f>
        <v/>
      </c>
      <c r="AS226" s="52" t="str">
        <f>_xlfn.IFNA(VLOOKUP(AL226,Tipologia!$A$44:$B$51,2,0),"")</f>
        <v/>
      </c>
      <c r="AT226" s="52" t="str">
        <f t="shared" si="38"/>
        <v xml:space="preserve">  </v>
      </c>
      <c r="AU226" s="52" t="str">
        <f t="shared" si="39"/>
        <v/>
      </c>
      <c r="AV226" s="52" t="str">
        <f t="shared" si="40"/>
        <v/>
      </c>
      <c r="AW226" s="102" t="str">
        <f t="shared" si="41"/>
        <v/>
      </c>
      <c r="AX226" s="53" t="str">
        <f>_xlfn.IFNA(VLOOKUP(AF226,Tipologia!$B$3:$H$17,4,FALSE),"")</f>
        <v/>
      </c>
      <c r="AY226" s="53" t="str">
        <f t="shared" si="42"/>
        <v/>
      </c>
      <c r="AZ226" s="54" t="str">
        <f>_xlfn.IFNA(VLOOKUP(AF226,Tipologia!$B$3:$H$17,3,FALSE),"")</f>
        <v/>
      </c>
      <c r="BA226" s="54" t="str">
        <f>IFERROR(VLOOKUP(AF226,Tipologia!$B$3:$H$17,5,FALSE),"")</f>
        <v/>
      </c>
      <c r="BB226" s="54" t="str">
        <f>IFERROR(VLOOKUP(AF226,Tipologia!$B$3:$H$17,6,0),"")</f>
        <v/>
      </c>
      <c r="BC226" s="60"/>
      <c r="BD226" s="112"/>
      <c r="BE226" s="60"/>
      <c r="BF226" s="55"/>
      <c r="BG226" s="55"/>
      <c r="BH226" s="131"/>
    </row>
    <row r="227" spans="1:60" ht="90" customHeight="1" x14ac:dyDescent="0.3">
      <c r="A227" s="53" t="str">
        <f t="shared" si="43"/>
        <v/>
      </c>
      <c r="B227" s="50"/>
      <c r="C227" s="50"/>
      <c r="D227" s="50"/>
      <c r="E227" s="50"/>
      <c r="F227" s="50"/>
      <c r="G227" s="60"/>
      <c r="H227" s="111"/>
      <c r="I227" s="111"/>
      <c r="J227" s="60"/>
      <c r="K227" s="60"/>
      <c r="L227" s="60"/>
      <c r="M227" s="60"/>
      <c r="N227" s="60"/>
      <c r="O227" s="60"/>
      <c r="P227" s="126"/>
      <c r="Q227" s="134"/>
      <c r="R227" s="112"/>
      <c r="S227" s="60"/>
      <c r="T227" s="60"/>
      <c r="U227" s="60"/>
      <c r="V227" s="112"/>
      <c r="W227" s="112"/>
      <c r="X227" s="60"/>
      <c r="Y227" s="60"/>
      <c r="Z227" s="60"/>
      <c r="AA227" s="60"/>
      <c r="AB227" s="60"/>
      <c r="AC227" s="60"/>
      <c r="AD227" s="60"/>
      <c r="AE227" s="50"/>
      <c r="AF227" s="50"/>
      <c r="AG227" s="50"/>
      <c r="AH227" s="103" t="str">
        <f t="shared" si="33"/>
        <v xml:space="preserve">  </v>
      </c>
      <c r="AI227" s="97"/>
      <c r="AJ227" s="103" t="str">
        <f t="shared" si="34"/>
        <v/>
      </c>
      <c r="AK227" s="50"/>
      <c r="AL227" s="51"/>
      <c r="AM227" s="103" t="str">
        <f t="shared" si="35"/>
        <v/>
      </c>
      <c r="AN227" s="52" t="str">
        <f>_xlfn.IFNA(VLOOKUP($AF227,Tipologia!$B$3:$H$17,2,FALSE),"")</f>
        <v/>
      </c>
      <c r="AO227" s="52" t="str">
        <f t="shared" si="36"/>
        <v/>
      </c>
      <c r="AP227" s="52" t="str">
        <f>_xlfn.IFNA(VLOOKUP(AG227,Tipologia!$A$20:$C$24,3,0),"")</f>
        <v/>
      </c>
      <c r="AQ227" s="52" t="str">
        <f t="shared" si="37"/>
        <v/>
      </c>
      <c r="AR227" s="52" t="str">
        <f>_xlfn.IFNA(VLOOKUP($AK227,Tipologia!$A$36:$B$40,2,FALSE),"")</f>
        <v/>
      </c>
      <c r="AS227" s="52" t="str">
        <f>_xlfn.IFNA(VLOOKUP(AL227,Tipologia!$A$44:$B$51,2,0),"")</f>
        <v/>
      </c>
      <c r="AT227" s="52" t="str">
        <f t="shared" si="38"/>
        <v xml:space="preserve">  </v>
      </c>
      <c r="AU227" s="52" t="str">
        <f t="shared" si="39"/>
        <v/>
      </c>
      <c r="AV227" s="52" t="str">
        <f t="shared" si="40"/>
        <v/>
      </c>
      <c r="AW227" s="102" t="str">
        <f t="shared" si="41"/>
        <v/>
      </c>
      <c r="AX227" s="53" t="str">
        <f>_xlfn.IFNA(VLOOKUP(AF227,Tipologia!$B$3:$H$17,4,FALSE),"")</f>
        <v/>
      </c>
      <c r="AY227" s="53" t="str">
        <f t="shared" si="42"/>
        <v/>
      </c>
      <c r="AZ227" s="54" t="str">
        <f>_xlfn.IFNA(VLOOKUP(AF227,Tipologia!$B$3:$H$17,3,FALSE),"")</f>
        <v/>
      </c>
      <c r="BA227" s="54" t="str">
        <f>IFERROR(VLOOKUP(AF227,Tipologia!$B$3:$H$17,5,FALSE),"")</f>
        <v/>
      </c>
      <c r="BB227" s="54" t="str">
        <f>IFERROR(VLOOKUP(AF227,Tipologia!$B$3:$H$17,6,0),"")</f>
        <v/>
      </c>
      <c r="BC227" s="60"/>
      <c r="BD227" s="112"/>
      <c r="BE227" s="60"/>
      <c r="BF227" s="55"/>
      <c r="BG227" s="55"/>
      <c r="BH227" s="131"/>
    </row>
    <row r="228" spans="1:60" ht="90" customHeight="1" x14ac:dyDescent="0.3">
      <c r="A228" s="53" t="str">
        <f t="shared" si="43"/>
        <v/>
      </c>
      <c r="B228" s="50"/>
      <c r="C228" s="50"/>
      <c r="D228" s="50"/>
      <c r="E228" s="50"/>
      <c r="F228" s="50"/>
      <c r="G228" s="60"/>
      <c r="H228" s="111"/>
      <c r="I228" s="111"/>
      <c r="J228" s="60"/>
      <c r="K228" s="60"/>
      <c r="L228" s="60"/>
      <c r="M228" s="60"/>
      <c r="N228" s="60"/>
      <c r="O228" s="60"/>
      <c r="P228" s="126"/>
      <c r="Q228" s="134"/>
      <c r="R228" s="112"/>
      <c r="S228" s="60"/>
      <c r="T228" s="60"/>
      <c r="U228" s="60"/>
      <c r="V228" s="112"/>
      <c r="W228" s="112"/>
      <c r="X228" s="60"/>
      <c r="Y228" s="60"/>
      <c r="Z228" s="60"/>
      <c r="AA228" s="60"/>
      <c r="AB228" s="60"/>
      <c r="AC228" s="60"/>
      <c r="AD228" s="60"/>
      <c r="AE228" s="50"/>
      <c r="AF228" s="50"/>
      <c r="AG228" s="50"/>
      <c r="AH228" s="103" t="str">
        <f t="shared" si="33"/>
        <v xml:space="preserve">  </v>
      </c>
      <c r="AI228" s="97"/>
      <c r="AJ228" s="103" t="str">
        <f t="shared" si="34"/>
        <v/>
      </c>
      <c r="AK228" s="50"/>
      <c r="AL228" s="51"/>
      <c r="AM228" s="103" t="str">
        <f t="shared" si="35"/>
        <v/>
      </c>
      <c r="AN228" s="52" t="str">
        <f>_xlfn.IFNA(VLOOKUP($AF228,Tipologia!$B$3:$H$17,2,FALSE),"")</f>
        <v/>
      </c>
      <c r="AO228" s="52" t="str">
        <f t="shared" si="36"/>
        <v/>
      </c>
      <c r="AP228" s="52" t="str">
        <f>_xlfn.IFNA(VLOOKUP(AG228,Tipologia!$A$20:$C$24,3,0),"")</f>
        <v/>
      </c>
      <c r="AQ228" s="52" t="str">
        <f t="shared" si="37"/>
        <v/>
      </c>
      <c r="AR228" s="52" t="str">
        <f>_xlfn.IFNA(VLOOKUP($AK228,Tipologia!$A$36:$B$40,2,FALSE),"")</f>
        <v/>
      </c>
      <c r="AS228" s="52" t="str">
        <f>_xlfn.IFNA(VLOOKUP(AL228,Tipologia!$A$44:$B$51,2,0),"")</f>
        <v/>
      </c>
      <c r="AT228" s="52" t="str">
        <f t="shared" si="38"/>
        <v xml:space="preserve">  </v>
      </c>
      <c r="AU228" s="52" t="str">
        <f t="shared" si="39"/>
        <v/>
      </c>
      <c r="AV228" s="52" t="str">
        <f t="shared" si="40"/>
        <v/>
      </c>
      <c r="AW228" s="102" t="str">
        <f t="shared" si="41"/>
        <v/>
      </c>
      <c r="AX228" s="53" t="str">
        <f>_xlfn.IFNA(VLOOKUP(AF228,Tipologia!$B$3:$H$17,4,FALSE),"")</f>
        <v/>
      </c>
      <c r="AY228" s="53" t="str">
        <f t="shared" si="42"/>
        <v/>
      </c>
      <c r="AZ228" s="54" t="str">
        <f>_xlfn.IFNA(VLOOKUP(AF228,Tipologia!$B$3:$H$17,3,FALSE),"")</f>
        <v/>
      </c>
      <c r="BA228" s="54" t="str">
        <f>IFERROR(VLOOKUP(AF228,Tipologia!$B$3:$H$17,5,FALSE),"")</f>
        <v/>
      </c>
      <c r="BB228" s="54" t="str">
        <f>IFERROR(VLOOKUP(AF228,Tipologia!$B$3:$H$17,6,0),"")</f>
        <v/>
      </c>
      <c r="BC228" s="60"/>
      <c r="BD228" s="112"/>
      <c r="BE228" s="60"/>
      <c r="BF228" s="55"/>
      <c r="BG228" s="55"/>
      <c r="BH228" s="131"/>
    </row>
    <row r="229" spans="1:60" ht="90" customHeight="1" x14ac:dyDescent="0.3">
      <c r="A229" s="53" t="str">
        <f t="shared" si="43"/>
        <v/>
      </c>
      <c r="B229" s="50"/>
      <c r="C229" s="50"/>
      <c r="D229" s="50"/>
      <c r="E229" s="50"/>
      <c r="F229" s="50"/>
      <c r="G229" s="60"/>
      <c r="H229" s="111"/>
      <c r="I229" s="111"/>
      <c r="J229" s="60"/>
      <c r="K229" s="60"/>
      <c r="L229" s="60"/>
      <c r="M229" s="60"/>
      <c r="N229" s="60"/>
      <c r="O229" s="60"/>
      <c r="P229" s="126"/>
      <c r="Q229" s="134"/>
      <c r="R229" s="112"/>
      <c r="S229" s="60"/>
      <c r="T229" s="60"/>
      <c r="U229" s="60"/>
      <c r="V229" s="112"/>
      <c r="W229" s="112"/>
      <c r="X229" s="60"/>
      <c r="Y229" s="60"/>
      <c r="Z229" s="60"/>
      <c r="AA229" s="60"/>
      <c r="AB229" s="60"/>
      <c r="AC229" s="60"/>
      <c r="AD229" s="60"/>
      <c r="AE229" s="50"/>
      <c r="AF229" s="50"/>
      <c r="AG229" s="50"/>
      <c r="AH229" s="103" t="str">
        <f t="shared" si="33"/>
        <v xml:space="preserve">  </v>
      </c>
      <c r="AI229" s="97"/>
      <c r="AJ229" s="103" t="str">
        <f t="shared" si="34"/>
        <v/>
      </c>
      <c r="AK229" s="50"/>
      <c r="AL229" s="51"/>
      <c r="AM229" s="103" t="str">
        <f t="shared" si="35"/>
        <v/>
      </c>
      <c r="AN229" s="52" t="str">
        <f>_xlfn.IFNA(VLOOKUP($AF229,Tipologia!$B$3:$H$17,2,FALSE),"")</f>
        <v/>
      </c>
      <c r="AO229" s="52" t="str">
        <f t="shared" si="36"/>
        <v/>
      </c>
      <c r="AP229" s="52" t="str">
        <f>_xlfn.IFNA(VLOOKUP(AG229,Tipologia!$A$20:$C$24,3,0),"")</f>
        <v/>
      </c>
      <c r="AQ229" s="52" t="str">
        <f t="shared" si="37"/>
        <v/>
      </c>
      <c r="AR229" s="52" t="str">
        <f>_xlfn.IFNA(VLOOKUP($AK229,Tipologia!$A$36:$B$40,2,FALSE),"")</f>
        <v/>
      </c>
      <c r="AS229" s="52" t="str">
        <f>_xlfn.IFNA(VLOOKUP(AL229,Tipologia!$A$44:$B$51,2,0),"")</f>
        <v/>
      </c>
      <c r="AT229" s="52" t="str">
        <f t="shared" si="38"/>
        <v xml:space="preserve">  </v>
      </c>
      <c r="AU229" s="52" t="str">
        <f t="shared" si="39"/>
        <v/>
      </c>
      <c r="AV229" s="52" t="str">
        <f t="shared" si="40"/>
        <v/>
      </c>
      <c r="AW229" s="102" t="str">
        <f t="shared" si="41"/>
        <v/>
      </c>
      <c r="AX229" s="53" t="str">
        <f>_xlfn.IFNA(VLOOKUP(AF229,Tipologia!$B$3:$H$17,4,FALSE),"")</f>
        <v/>
      </c>
      <c r="AY229" s="53" t="str">
        <f t="shared" si="42"/>
        <v/>
      </c>
      <c r="AZ229" s="54" t="str">
        <f>_xlfn.IFNA(VLOOKUP(AF229,Tipologia!$B$3:$H$17,3,FALSE),"")</f>
        <v/>
      </c>
      <c r="BA229" s="54" t="str">
        <f>IFERROR(VLOOKUP(AF229,Tipologia!$B$3:$H$17,5,FALSE),"")</f>
        <v/>
      </c>
      <c r="BB229" s="54" t="str">
        <f>IFERROR(VLOOKUP(AF229,Tipologia!$B$3:$H$17,6,0),"")</f>
        <v/>
      </c>
      <c r="BC229" s="60"/>
      <c r="BD229" s="112"/>
      <c r="BE229" s="60"/>
      <c r="BF229" s="55"/>
      <c r="BG229" s="55"/>
      <c r="BH229" s="131"/>
    </row>
    <row r="230" spans="1:60" ht="90" customHeight="1" x14ac:dyDescent="0.3">
      <c r="A230" s="53" t="str">
        <f t="shared" si="43"/>
        <v/>
      </c>
      <c r="B230" s="50"/>
      <c r="C230" s="50"/>
      <c r="D230" s="50"/>
      <c r="E230" s="50"/>
      <c r="F230" s="50"/>
      <c r="G230" s="60"/>
      <c r="H230" s="111"/>
      <c r="I230" s="111"/>
      <c r="J230" s="60"/>
      <c r="K230" s="60"/>
      <c r="L230" s="60"/>
      <c r="M230" s="60"/>
      <c r="N230" s="60"/>
      <c r="O230" s="60"/>
      <c r="P230" s="126"/>
      <c r="Q230" s="134"/>
      <c r="R230" s="112"/>
      <c r="S230" s="60"/>
      <c r="T230" s="60"/>
      <c r="U230" s="60"/>
      <c r="V230" s="112"/>
      <c r="W230" s="112"/>
      <c r="X230" s="60"/>
      <c r="Y230" s="60"/>
      <c r="Z230" s="60"/>
      <c r="AA230" s="60"/>
      <c r="AB230" s="60"/>
      <c r="AC230" s="60"/>
      <c r="AD230" s="60"/>
      <c r="AE230" s="50"/>
      <c r="AF230" s="50"/>
      <c r="AG230" s="50"/>
      <c r="AH230" s="103" t="str">
        <f t="shared" si="33"/>
        <v xml:space="preserve">  </v>
      </c>
      <c r="AI230" s="97"/>
      <c r="AJ230" s="103" t="str">
        <f t="shared" si="34"/>
        <v/>
      </c>
      <c r="AK230" s="50"/>
      <c r="AL230" s="51"/>
      <c r="AM230" s="103" t="str">
        <f t="shared" si="35"/>
        <v/>
      </c>
      <c r="AN230" s="52" t="str">
        <f>_xlfn.IFNA(VLOOKUP($AF230,Tipologia!$B$3:$H$17,2,FALSE),"")</f>
        <v/>
      </c>
      <c r="AO230" s="52" t="str">
        <f t="shared" si="36"/>
        <v/>
      </c>
      <c r="AP230" s="52" t="str">
        <f>_xlfn.IFNA(VLOOKUP(AG230,Tipologia!$A$20:$C$24,3,0),"")</f>
        <v/>
      </c>
      <c r="AQ230" s="52" t="str">
        <f t="shared" si="37"/>
        <v/>
      </c>
      <c r="AR230" s="52" t="str">
        <f>_xlfn.IFNA(VLOOKUP($AK230,Tipologia!$A$36:$B$40,2,FALSE),"")</f>
        <v/>
      </c>
      <c r="AS230" s="52" t="str">
        <f>_xlfn.IFNA(VLOOKUP(AL230,Tipologia!$A$44:$B$51,2,0),"")</f>
        <v/>
      </c>
      <c r="AT230" s="52" t="str">
        <f t="shared" si="38"/>
        <v xml:space="preserve">  </v>
      </c>
      <c r="AU230" s="52" t="str">
        <f t="shared" si="39"/>
        <v/>
      </c>
      <c r="AV230" s="52" t="str">
        <f t="shared" si="40"/>
        <v/>
      </c>
      <c r="AW230" s="102" t="str">
        <f t="shared" si="41"/>
        <v/>
      </c>
      <c r="AX230" s="53" t="str">
        <f>_xlfn.IFNA(VLOOKUP(AF230,Tipologia!$B$3:$H$17,4,FALSE),"")</f>
        <v/>
      </c>
      <c r="AY230" s="53" t="str">
        <f t="shared" si="42"/>
        <v/>
      </c>
      <c r="AZ230" s="54" t="str">
        <f>_xlfn.IFNA(VLOOKUP(AF230,Tipologia!$B$3:$H$17,3,FALSE),"")</f>
        <v/>
      </c>
      <c r="BA230" s="54" t="str">
        <f>IFERROR(VLOOKUP(AF230,Tipologia!$B$3:$H$17,5,FALSE),"")</f>
        <v/>
      </c>
      <c r="BB230" s="54" t="str">
        <f>IFERROR(VLOOKUP(AF230,Tipologia!$B$3:$H$17,6,0),"")</f>
        <v/>
      </c>
      <c r="BC230" s="60"/>
      <c r="BD230" s="112"/>
      <c r="BE230" s="60"/>
      <c r="BF230" s="55"/>
      <c r="BG230" s="55"/>
      <c r="BH230" s="131"/>
    </row>
    <row r="231" spans="1:60" ht="90" customHeight="1" x14ac:dyDescent="0.3">
      <c r="A231" s="53" t="str">
        <f t="shared" si="43"/>
        <v/>
      </c>
      <c r="B231" s="50"/>
      <c r="C231" s="50"/>
      <c r="D231" s="50"/>
      <c r="E231" s="50"/>
      <c r="F231" s="50"/>
      <c r="G231" s="60"/>
      <c r="H231" s="111"/>
      <c r="I231" s="111"/>
      <c r="J231" s="60"/>
      <c r="K231" s="60"/>
      <c r="L231" s="60"/>
      <c r="M231" s="60"/>
      <c r="N231" s="60"/>
      <c r="O231" s="60"/>
      <c r="P231" s="126"/>
      <c r="Q231" s="134"/>
      <c r="R231" s="112"/>
      <c r="S231" s="60"/>
      <c r="T231" s="60"/>
      <c r="U231" s="60"/>
      <c r="V231" s="112"/>
      <c r="W231" s="112"/>
      <c r="X231" s="60"/>
      <c r="Y231" s="60"/>
      <c r="Z231" s="60"/>
      <c r="AA231" s="60"/>
      <c r="AB231" s="60"/>
      <c r="AC231" s="60"/>
      <c r="AD231" s="60"/>
      <c r="AE231" s="50"/>
      <c r="AF231" s="50"/>
      <c r="AG231" s="50"/>
      <c r="AH231" s="103" t="str">
        <f t="shared" si="33"/>
        <v xml:space="preserve">  </v>
      </c>
      <c r="AI231" s="97"/>
      <c r="AJ231" s="103" t="str">
        <f t="shared" si="34"/>
        <v/>
      </c>
      <c r="AK231" s="50"/>
      <c r="AL231" s="51"/>
      <c r="AM231" s="103" t="str">
        <f t="shared" si="35"/>
        <v/>
      </c>
      <c r="AN231" s="52" t="str">
        <f>_xlfn.IFNA(VLOOKUP($AF231,Tipologia!$B$3:$H$17,2,FALSE),"")</f>
        <v/>
      </c>
      <c r="AO231" s="52" t="str">
        <f t="shared" si="36"/>
        <v/>
      </c>
      <c r="AP231" s="52" t="str">
        <f>_xlfn.IFNA(VLOOKUP(AG231,Tipologia!$A$20:$C$24,3,0),"")</f>
        <v/>
      </c>
      <c r="AQ231" s="52" t="str">
        <f t="shared" si="37"/>
        <v/>
      </c>
      <c r="AR231" s="52" t="str">
        <f>_xlfn.IFNA(VLOOKUP($AK231,Tipologia!$A$36:$B$40,2,FALSE),"")</f>
        <v/>
      </c>
      <c r="AS231" s="52" t="str">
        <f>_xlfn.IFNA(VLOOKUP(AL231,Tipologia!$A$44:$B$51,2,0),"")</f>
        <v/>
      </c>
      <c r="AT231" s="52" t="str">
        <f t="shared" si="38"/>
        <v xml:space="preserve">  </v>
      </c>
      <c r="AU231" s="52" t="str">
        <f t="shared" si="39"/>
        <v/>
      </c>
      <c r="AV231" s="52" t="str">
        <f t="shared" si="40"/>
        <v/>
      </c>
      <c r="AW231" s="102" t="str">
        <f t="shared" si="41"/>
        <v/>
      </c>
      <c r="AX231" s="53" t="str">
        <f>_xlfn.IFNA(VLOOKUP(AF231,Tipologia!$B$3:$H$17,4,FALSE),"")</f>
        <v/>
      </c>
      <c r="AY231" s="53" t="str">
        <f t="shared" si="42"/>
        <v/>
      </c>
      <c r="AZ231" s="54" t="str">
        <f>_xlfn.IFNA(VLOOKUP(AF231,Tipologia!$B$3:$H$17,3,FALSE),"")</f>
        <v/>
      </c>
      <c r="BA231" s="54" t="str">
        <f>IFERROR(VLOOKUP(AF231,Tipologia!$B$3:$H$17,5,FALSE),"")</f>
        <v/>
      </c>
      <c r="BB231" s="54" t="str">
        <f>IFERROR(VLOOKUP(AF231,Tipologia!$B$3:$H$17,6,0),"")</f>
        <v/>
      </c>
      <c r="BC231" s="60"/>
      <c r="BD231" s="112"/>
      <c r="BE231" s="60"/>
      <c r="BF231" s="55"/>
      <c r="BG231" s="55"/>
      <c r="BH231" s="131"/>
    </row>
    <row r="232" spans="1:60" ht="90" customHeight="1" x14ac:dyDescent="0.3">
      <c r="A232" s="53" t="str">
        <f t="shared" si="43"/>
        <v/>
      </c>
      <c r="B232" s="50"/>
      <c r="C232" s="50"/>
      <c r="D232" s="50"/>
      <c r="E232" s="50"/>
      <c r="F232" s="50"/>
      <c r="G232" s="60"/>
      <c r="H232" s="111"/>
      <c r="I232" s="111"/>
      <c r="J232" s="60"/>
      <c r="K232" s="60"/>
      <c r="L232" s="60"/>
      <c r="M232" s="60"/>
      <c r="N232" s="60"/>
      <c r="O232" s="60"/>
      <c r="P232" s="126"/>
      <c r="Q232" s="134"/>
      <c r="R232" s="112"/>
      <c r="S232" s="60"/>
      <c r="T232" s="60"/>
      <c r="U232" s="60"/>
      <c r="V232" s="112"/>
      <c r="W232" s="112"/>
      <c r="X232" s="60"/>
      <c r="Y232" s="60"/>
      <c r="Z232" s="60"/>
      <c r="AA232" s="60"/>
      <c r="AB232" s="60"/>
      <c r="AC232" s="60"/>
      <c r="AD232" s="60"/>
      <c r="AE232" s="50"/>
      <c r="AF232" s="50"/>
      <c r="AG232" s="50"/>
      <c r="AH232" s="103" t="str">
        <f t="shared" si="33"/>
        <v xml:space="preserve">  </v>
      </c>
      <c r="AI232" s="97"/>
      <c r="AJ232" s="103" t="str">
        <f t="shared" si="34"/>
        <v/>
      </c>
      <c r="AK232" s="50"/>
      <c r="AL232" s="51"/>
      <c r="AM232" s="103" t="str">
        <f t="shared" si="35"/>
        <v/>
      </c>
      <c r="AN232" s="52" t="str">
        <f>_xlfn.IFNA(VLOOKUP($AF232,Tipologia!$B$3:$H$17,2,FALSE),"")</f>
        <v/>
      </c>
      <c r="AO232" s="52" t="str">
        <f t="shared" si="36"/>
        <v/>
      </c>
      <c r="AP232" s="52" t="str">
        <f>_xlfn.IFNA(VLOOKUP(AG232,Tipologia!$A$20:$C$24,3,0),"")</f>
        <v/>
      </c>
      <c r="AQ232" s="52" t="str">
        <f t="shared" si="37"/>
        <v/>
      </c>
      <c r="AR232" s="52" t="str">
        <f>_xlfn.IFNA(VLOOKUP($AK232,Tipologia!$A$36:$B$40,2,FALSE),"")</f>
        <v/>
      </c>
      <c r="AS232" s="52" t="str">
        <f>_xlfn.IFNA(VLOOKUP(AL232,Tipologia!$A$44:$B$51,2,0),"")</f>
        <v/>
      </c>
      <c r="AT232" s="52" t="str">
        <f t="shared" si="38"/>
        <v xml:space="preserve">  </v>
      </c>
      <c r="AU232" s="52" t="str">
        <f t="shared" si="39"/>
        <v/>
      </c>
      <c r="AV232" s="52" t="str">
        <f t="shared" si="40"/>
        <v/>
      </c>
      <c r="AW232" s="102" t="str">
        <f t="shared" si="41"/>
        <v/>
      </c>
      <c r="AX232" s="53" t="str">
        <f>_xlfn.IFNA(VLOOKUP(AF232,Tipologia!$B$3:$H$17,4,FALSE),"")</f>
        <v/>
      </c>
      <c r="AY232" s="53" t="str">
        <f t="shared" si="42"/>
        <v/>
      </c>
      <c r="AZ232" s="54" t="str">
        <f>_xlfn.IFNA(VLOOKUP(AF232,Tipologia!$B$3:$H$17,3,FALSE),"")</f>
        <v/>
      </c>
      <c r="BA232" s="54" t="str">
        <f>IFERROR(VLOOKUP(AF232,Tipologia!$B$3:$H$17,5,FALSE),"")</f>
        <v/>
      </c>
      <c r="BB232" s="54" t="str">
        <f>IFERROR(VLOOKUP(AF232,Tipologia!$B$3:$H$17,6,0),"")</f>
        <v/>
      </c>
      <c r="BC232" s="60"/>
      <c r="BD232" s="112"/>
      <c r="BE232" s="60"/>
      <c r="BF232" s="55"/>
      <c r="BG232" s="55"/>
      <c r="BH232" s="131"/>
    </row>
    <row r="233" spans="1:60" ht="90" customHeight="1" x14ac:dyDescent="0.3">
      <c r="A233" s="53" t="str">
        <f t="shared" si="43"/>
        <v/>
      </c>
      <c r="B233" s="50"/>
      <c r="C233" s="50"/>
      <c r="D233" s="50"/>
      <c r="E233" s="50"/>
      <c r="F233" s="50"/>
      <c r="G233" s="60"/>
      <c r="H233" s="111"/>
      <c r="I233" s="111"/>
      <c r="J233" s="60"/>
      <c r="K233" s="60"/>
      <c r="L233" s="60"/>
      <c r="M233" s="60"/>
      <c r="N233" s="60"/>
      <c r="O233" s="60"/>
      <c r="P233" s="126"/>
      <c r="Q233" s="134"/>
      <c r="R233" s="112"/>
      <c r="S233" s="60"/>
      <c r="T233" s="60"/>
      <c r="U233" s="60"/>
      <c r="V233" s="112"/>
      <c r="W233" s="112"/>
      <c r="X233" s="60"/>
      <c r="Y233" s="60"/>
      <c r="Z233" s="60"/>
      <c r="AA233" s="60"/>
      <c r="AB233" s="60"/>
      <c r="AC233" s="60"/>
      <c r="AD233" s="60"/>
      <c r="AE233" s="50"/>
      <c r="AF233" s="50"/>
      <c r="AG233" s="50"/>
      <c r="AH233" s="103" t="str">
        <f t="shared" si="33"/>
        <v xml:space="preserve">  </v>
      </c>
      <c r="AI233" s="97"/>
      <c r="AJ233" s="103" t="str">
        <f t="shared" si="34"/>
        <v/>
      </c>
      <c r="AK233" s="50"/>
      <c r="AL233" s="51"/>
      <c r="AM233" s="103" t="str">
        <f t="shared" si="35"/>
        <v/>
      </c>
      <c r="AN233" s="52" t="str">
        <f>_xlfn.IFNA(VLOOKUP($AF233,Tipologia!$B$3:$H$17,2,FALSE),"")</f>
        <v/>
      </c>
      <c r="AO233" s="52" t="str">
        <f t="shared" si="36"/>
        <v/>
      </c>
      <c r="AP233" s="52" t="str">
        <f>_xlfn.IFNA(VLOOKUP(AG233,Tipologia!$A$20:$C$24,3,0),"")</f>
        <v/>
      </c>
      <c r="AQ233" s="52" t="str">
        <f t="shared" si="37"/>
        <v/>
      </c>
      <c r="AR233" s="52" t="str">
        <f>_xlfn.IFNA(VLOOKUP($AK233,Tipologia!$A$36:$B$40,2,FALSE),"")</f>
        <v/>
      </c>
      <c r="AS233" s="52" t="str">
        <f>_xlfn.IFNA(VLOOKUP(AL233,Tipologia!$A$44:$B$51,2,0),"")</f>
        <v/>
      </c>
      <c r="AT233" s="52" t="str">
        <f t="shared" si="38"/>
        <v xml:space="preserve">  </v>
      </c>
      <c r="AU233" s="52" t="str">
        <f t="shared" si="39"/>
        <v/>
      </c>
      <c r="AV233" s="52" t="str">
        <f t="shared" si="40"/>
        <v/>
      </c>
      <c r="AW233" s="102" t="str">
        <f t="shared" si="41"/>
        <v/>
      </c>
      <c r="AX233" s="53" t="str">
        <f>_xlfn.IFNA(VLOOKUP(AF233,Tipologia!$B$3:$H$17,4,FALSE),"")</f>
        <v/>
      </c>
      <c r="AY233" s="53" t="str">
        <f t="shared" si="42"/>
        <v/>
      </c>
      <c r="AZ233" s="54" t="str">
        <f>_xlfn.IFNA(VLOOKUP(AF233,Tipologia!$B$3:$H$17,3,FALSE),"")</f>
        <v/>
      </c>
      <c r="BA233" s="54" t="str">
        <f>IFERROR(VLOOKUP(AF233,Tipologia!$B$3:$H$17,5,FALSE),"")</f>
        <v/>
      </c>
      <c r="BB233" s="54" t="str">
        <f>IFERROR(VLOOKUP(AF233,Tipologia!$B$3:$H$17,6,0),"")</f>
        <v/>
      </c>
      <c r="BC233" s="60"/>
      <c r="BD233" s="112"/>
      <c r="BE233" s="60"/>
      <c r="BF233" s="55"/>
      <c r="BG233" s="55"/>
      <c r="BH233" s="131"/>
    </row>
    <row r="234" spans="1:60" ht="90" customHeight="1" x14ac:dyDescent="0.3">
      <c r="A234" s="53" t="str">
        <f t="shared" si="43"/>
        <v/>
      </c>
      <c r="B234" s="50"/>
      <c r="C234" s="50"/>
      <c r="D234" s="50"/>
      <c r="E234" s="50"/>
      <c r="F234" s="50"/>
      <c r="G234" s="60"/>
      <c r="H234" s="111"/>
      <c r="I234" s="111"/>
      <c r="J234" s="60"/>
      <c r="K234" s="60"/>
      <c r="L234" s="60"/>
      <c r="M234" s="60"/>
      <c r="N234" s="60"/>
      <c r="O234" s="60"/>
      <c r="P234" s="126"/>
      <c r="Q234" s="134"/>
      <c r="R234" s="112"/>
      <c r="S234" s="60"/>
      <c r="T234" s="60"/>
      <c r="U234" s="60"/>
      <c r="V234" s="112"/>
      <c r="W234" s="112"/>
      <c r="X234" s="60"/>
      <c r="Y234" s="60"/>
      <c r="Z234" s="60"/>
      <c r="AA234" s="60"/>
      <c r="AB234" s="60"/>
      <c r="AC234" s="60"/>
      <c r="AD234" s="60"/>
      <c r="AE234" s="50"/>
      <c r="AF234" s="50"/>
      <c r="AG234" s="50"/>
      <c r="AH234" s="103" t="str">
        <f t="shared" si="33"/>
        <v xml:space="preserve">  </v>
      </c>
      <c r="AI234" s="97"/>
      <c r="AJ234" s="103" t="str">
        <f t="shared" si="34"/>
        <v/>
      </c>
      <c r="AK234" s="50"/>
      <c r="AL234" s="51"/>
      <c r="AM234" s="103" t="str">
        <f t="shared" si="35"/>
        <v/>
      </c>
      <c r="AN234" s="52" t="str">
        <f>_xlfn.IFNA(VLOOKUP($AF234,Tipologia!$B$3:$H$17,2,FALSE),"")</f>
        <v/>
      </c>
      <c r="AO234" s="52" t="str">
        <f t="shared" si="36"/>
        <v/>
      </c>
      <c r="AP234" s="52" t="str">
        <f>_xlfn.IFNA(VLOOKUP(AG234,Tipologia!$A$20:$C$24,3,0),"")</f>
        <v/>
      </c>
      <c r="AQ234" s="52" t="str">
        <f t="shared" si="37"/>
        <v/>
      </c>
      <c r="AR234" s="52" t="str">
        <f>_xlfn.IFNA(VLOOKUP($AK234,Tipologia!$A$36:$B$40,2,FALSE),"")</f>
        <v/>
      </c>
      <c r="AS234" s="52" t="str">
        <f>_xlfn.IFNA(VLOOKUP(AL234,Tipologia!$A$44:$B$51,2,0),"")</f>
        <v/>
      </c>
      <c r="AT234" s="52" t="str">
        <f t="shared" si="38"/>
        <v xml:space="preserve">  </v>
      </c>
      <c r="AU234" s="52" t="str">
        <f t="shared" si="39"/>
        <v/>
      </c>
      <c r="AV234" s="52" t="str">
        <f t="shared" si="40"/>
        <v/>
      </c>
      <c r="AW234" s="102" t="str">
        <f t="shared" si="41"/>
        <v/>
      </c>
      <c r="AX234" s="53" t="str">
        <f>_xlfn.IFNA(VLOOKUP(AF234,Tipologia!$B$3:$H$17,4,FALSE),"")</f>
        <v/>
      </c>
      <c r="AY234" s="53" t="str">
        <f t="shared" si="42"/>
        <v/>
      </c>
      <c r="AZ234" s="54" t="str">
        <f>_xlfn.IFNA(VLOOKUP(AF234,Tipologia!$B$3:$H$17,3,FALSE),"")</f>
        <v/>
      </c>
      <c r="BA234" s="54" t="str">
        <f>IFERROR(VLOOKUP(AF234,Tipologia!$B$3:$H$17,5,FALSE),"")</f>
        <v/>
      </c>
      <c r="BB234" s="54" t="str">
        <f>IFERROR(VLOOKUP(AF234,Tipologia!$B$3:$H$17,6,0),"")</f>
        <v/>
      </c>
      <c r="BC234" s="60"/>
      <c r="BD234" s="112"/>
      <c r="BE234" s="60"/>
      <c r="BF234" s="55"/>
      <c r="BG234" s="55"/>
      <c r="BH234" s="131"/>
    </row>
    <row r="235" spans="1:60" ht="90" customHeight="1" x14ac:dyDescent="0.3">
      <c r="A235" s="53" t="str">
        <f t="shared" si="43"/>
        <v/>
      </c>
      <c r="B235" s="50"/>
      <c r="C235" s="50"/>
      <c r="D235" s="50"/>
      <c r="E235" s="50"/>
      <c r="F235" s="50"/>
      <c r="G235" s="60"/>
      <c r="H235" s="111"/>
      <c r="I235" s="111"/>
      <c r="J235" s="60"/>
      <c r="K235" s="60"/>
      <c r="L235" s="60"/>
      <c r="M235" s="60"/>
      <c r="N235" s="60"/>
      <c r="O235" s="60"/>
      <c r="P235" s="126"/>
      <c r="Q235" s="134"/>
      <c r="R235" s="112"/>
      <c r="S235" s="60"/>
      <c r="T235" s="60"/>
      <c r="U235" s="60"/>
      <c r="V235" s="112"/>
      <c r="W235" s="112"/>
      <c r="X235" s="60"/>
      <c r="Y235" s="60"/>
      <c r="Z235" s="60"/>
      <c r="AA235" s="60"/>
      <c r="AB235" s="60"/>
      <c r="AC235" s="60"/>
      <c r="AD235" s="60"/>
      <c r="AE235" s="50"/>
      <c r="AF235" s="50"/>
      <c r="AG235" s="50"/>
      <c r="AH235" s="103" t="str">
        <f t="shared" si="33"/>
        <v xml:space="preserve">  </v>
      </c>
      <c r="AI235" s="97"/>
      <c r="AJ235" s="103" t="str">
        <f t="shared" si="34"/>
        <v/>
      </c>
      <c r="AK235" s="50"/>
      <c r="AL235" s="51"/>
      <c r="AM235" s="103" t="str">
        <f t="shared" si="35"/>
        <v/>
      </c>
      <c r="AN235" s="52" t="str">
        <f>_xlfn.IFNA(VLOOKUP($AF235,Tipologia!$B$3:$H$17,2,FALSE),"")</f>
        <v/>
      </c>
      <c r="AO235" s="52" t="str">
        <f t="shared" si="36"/>
        <v/>
      </c>
      <c r="AP235" s="52" t="str">
        <f>_xlfn.IFNA(VLOOKUP(AG235,Tipologia!$A$20:$C$24,3,0),"")</f>
        <v/>
      </c>
      <c r="AQ235" s="52" t="str">
        <f t="shared" si="37"/>
        <v/>
      </c>
      <c r="AR235" s="52" t="str">
        <f>_xlfn.IFNA(VLOOKUP($AK235,Tipologia!$A$36:$B$40,2,FALSE),"")</f>
        <v/>
      </c>
      <c r="AS235" s="52" t="str">
        <f>_xlfn.IFNA(VLOOKUP(AL235,Tipologia!$A$44:$B$51,2,0),"")</f>
        <v/>
      </c>
      <c r="AT235" s="52" t="str">
        <f t="shared" si="38"/>
        <v xml:space="preserve">  </v>
      </c>
      <c r="AU235" s="52" t="str">
        <f t="shared" si="39"/>
        <v/>
      </c>
      <c r="AV235" s="52" t="str">
        <f t="shared" si="40"/>
        <v/>
      </c>
      <c r="AW235" s="102" t="str">
        <f t="shared" si="41"/>
        <v/>
      </c>
      <c r="AX235" s="53" t="str">
        <f>_xlfn.IFNA(VLOOKUP(AF235,Tipologia!$B$3:$H$17,4,FALSE),"")</f>
        <v/>
      </c>
      <c r="AY235" s="53" t="str">
        <f t="shared" si="42"/>
        <v/>
      </c>
      <c r="AZ235" s="54" t="str">
        <f>_xlfn.IFNA(VLOOKUP(AF235,Tipologia!$B$3:$H$17,3,FALSE),"")</f>
        <v/>
      </c>
      <c r="BA235" s="54" t="str">
        <f>IFERROR(VLOOKUP(AF235,Tipologia!$B$3:$H$17,5,FALSE),"")</f>
        <v/>
      </c>
      <c r="BB235" s="54" t="str">
        <f>IFERROR(VLOOKUP(AF235,Tipologia!$B$3:$H$17,6,0),"")</f>
        <v/>
      </c>
      <c r="BC235" s="60"/>
      <c r="BD235" s="112"/>
      <c r="BE235" s="60"/>
      <c r="BF235" s="55"/>
      <c r="BG235" s="55"/>
      <c r="BH235" s="131"/>
    </row>
    <row r="236" spans="1:60" ht="90" customHeight="1" x14ac:dyDescent="0.3">
      <c r="A236" s="53" t="str">
        <f t="shared" si="43"/>
        <v/>
      </c>
      <c r="B236" s="50"/>
      <c r="C236" s="50"/>
      <c r="D236" s="50"/>
      <c r="E236" s="50"/>
      <c r="F236" s="50"/>
      <c r="G236" s="60"/>
      <c r="H236" s="111"/>
      <c r="I236" s="111"/>
      <c r="J236" s="60"/>
      <c r="K236" s="60"/>
      <c r="L236" s="60"/>
      <c r="M236" s="60"/>
      <c r="N236" s="60"/>
      <c r="O236" s="60"/>
      <c r="P236" s="126"/>
      <c r="Q236" s="134"/>
      <c r="R236" s="112"/>
      <c r="S236" s="60"/>
      <c r="T236" s="60"/>
      <c r="U236" s="60"/>
      <c r="V236" s="112"/>
      <c r="W236" s="112"/>
      <c r="X236" s="60"/>
      <c r="Y236" s="60"/>
      <c r="Z236" s="60"/>
      <c r="AA236" s="60"/>
      <c r="AB236" s="60"/>
      <c r="AC236" s="60"/>
      <c r="AD236" s="60"/>
      <c r="AE236" s="50"/>
      <c r="AF236" s="50"/>
      <c r="AG236" s="50"/>
      <c r="AH236" s="103" t="str">
        <f t="shared" si="33"/>
        <v xml:space="preserve">  </v>
      </c>
      <c r="AI236" s="97"/>
      <c r="AJ236" s="103" t="str">
        <f t="shared" si="34"/>
        <v/>
      </c>
      <c r="AK236" s="50"/>
      <c r="AL236" s="51"/>
      <c r="AM236" s="103" t="str">
        <f t="shared" si="35"/>
        <v/>
      </c>
      <c r="AN236" s="52" t="str">
        <f>_xlfn.IFNA(VLOOKUP($AF236,Tipologia!$B$3:$H$17,2,FALSE),"")</f>
        <v/>
      </c>
      <c r="AO236" s="52" t="str">
        <f t="shared" si="36"/>
        <v/>
      </c>
      <c r="AP236" s="52" t="str">
        <f>_xlfn.IFNA(VLOOKUP(AG236,Tipologia!$A$20:$C$24,3,0),"")</f>
        <v/>
      </c>
      <c r="AQ236" s="52" t="str">
        <f t="shared" si="37"/>
        <v/>
      </c>
      <c r="AR236" s="52" t="str">
        <f>_xlfn.IFNA(VLOOKUP($AK236,Tipologia!$A$36:$B$40,2,FALSE),"")</f>
        <v/>
      </c>
      <c r="AS236" s="52" t="str">
        <f>_xlfn.IFNA(VLOOKUP(AL236,Tipologia!$A$44:$B$51,2,0),"")</f>
        <v/>
      </c>
      <c r="AT236" s="52" t="str">
        <f t="shared" si="38"/>
        <v xml:space="preserve">  </v>
      </c>
      <c r="AU236" s="52" t="str">
        <f t="shared" si="39"/>
        <v/>
      </c>
      <c r="AV236" s="52" t="str">
        <f t="shared" si="40"/>
        <v/>
      </c>
      <c r="AW236" s="102" t="str">
        <f t="shared" si="41"/>
        <v/>
      </c>
      <c r="AX236" s="53" t="str">
        <f>_xlfn.IFNA(VLOOKUP(AF236,Tipologia!$B$3:$H$17,4,FALSE),"")</f>
        <v/>
      </c>
      <c r="AY236" s="53" t="str">
        <f t="shared" si="42"/>
        <v/>
      </c>
      <c r="AZ236" s="54" t="str">
        <f>_xlfn.IFNA(VLOOKUP(AF236,Tipologia!$B$3:$H$17,3,FALSE),"")</f>
        <v/>
      </c>
      <c r="BA236" s="54" t="str">
        <f>IFERROR(VLOOKUP(AF236,Tipologia!$B$3:$H$17,5,FALSE),"")</f>
        <v/>
      </c>
      <c r="BB236" s="54" t="str">
        <f>IFERROR(VLOOKUP(AF236,Tipologia!$B$3:$H$17,6,0),"")</f>
        <v/>
      </c>
      <c r="BC236" s="60"/>
      <c r="BD236" s="112"/>
      <c r="BE236" s="60"/>
      <c r="BF236" s="55"/>
      <c r="BG236" s="55"/>
      <c r="BH236" s="131"/>
    </row>
    <row r="237" spans="1:60" ht="90" customHeight="1" x14ac:dyDescent="0.3">
      <c r="A237" s="53" t="str">
        <f t="shared" si="43"/>
        <v/>
      </c>
      <c r="B237" s="50"/>
      <c r="C237" s="50"/>
      <c r="D237" s="50"/>
      <c r="E237" s="50"/>
      <c r="F237" s="50"/>
      <c r="G237" s="60"/>
      <c r="H237" s="111"/>
      <c r="I237" s="111"/>
      <c r="J237" s="60"/>
      <c r="K237" s="60"/>
      <c r="L237" s="60"/>
      <c r="M237" s="60"/>
      <c r="N237" s="60"/>
      <c r="O237" s="60"/>
      <c r="P237" s="126"/>
      <c r="Q237" s="134"/>
      <c r="R237" s="112"/>
      <c r="S237" s="60"/>
      <c r="T237" s="60"/>
      <c r="U237" s="60"/>
      <c r="V237" s="112"/>
      <c r="W237" s="112"/>
      <c r="X237" s="60"/>
      <c r="Y237" s="60"/>
      <c r="Z237" s="60"/>
      <c r="AA237" s="60"/>
      <c r="AB237" s="60"/>
      <c r="AC237" s="60"/>
      <c r="AD237" s="60"/>
      <c r="AE237" s="50"/>
      <c r="AF237" s="50"/>
      <c r="AG237" s="50"/>
      <c r="AH237" s="103" t="str">
        <f t="shared" si="33"/>
        <v xml:space="preserve">  </v>
      </c>
      <c r="AI237" s="97"/>
      <c r="AJ237" s="103" t="str">
        <f t="shared" si="34"/>
        <v/>
      </c>
      <c r="AK237" s="50"/>
      <c r="AL237" s="51"/>
      <c r="AM237" s="103" t="str">
        <f t="shared" si="35"/>
        <v/>
      </c>
      <c r="AN237" s="52" t="str">
        <f>_xlfn.IFNA(VLOOKUP($AF237,Tipologia!$B$3:$H$17,2,FALSE),"")</f>
        <v/>
      </c>
      <c r="AO237" s="52" t="str">
        <f t="shared" si="36"/>
        <v/>
      </c>
      <c r="AP237" s="52" t="str">
        <f>_xlfn.IFNA(VLOOKUP(AG237,Tipologia!$A$20:$C$24,3,0),"")</f>
        <v/>
      </c>
      <c r="AQ237" s="52" t="str">
        <f t="shared" si="37"/>
        <v/>
      </c>
      <c r="AR237" s="52" t="str">
        <f>_xlfn.IFNA(VLOOKUP($AK237,Tipologia!$A$36:$B$40,2,FALSE),"")</f>
        <v/>
      </c>
      <c r="AS237" s="52" t="str">
        <f>_xlfn.IFNA(VLOOKUP(AL237,Tipologia!$A$44:$B$51,2,0),"")</f>
        <v/>
      </c>
      <c r="AT237" s="52" t="str">
        <f t="shared" si="38"/>
        <v xml:space="preserve">  </v>
      </c>
      <c r="AU237" s="52" t="str">
        <f t="shared" si="39"/>
        <v/>
      </c>
      <c r="AV237" s="52" t="str">
        <f t="shared" si="40"/>
        <v/>
      </c>
      <c r="AW237" s="102" t="str">
        <f t="shared" si="41"/>
        <v/>
      </c>
      <c r="AX237" s="53" t="str">
        <f>_xlfn.IFNA(VLOOKUP(AF237,Tipologia!$B$3:$H$17,4,FALSE),"")</f>
        <v/>
      </c>
      <c r="AY237" s="53" t="str">
        <f t="shared" si="42"/>
        <v/>
      </c>
      <c r="AZ237" s="54" t="str">
        <f>_xlfn.IFNA(VLOOKUP(AF237,Tipologia!$B$3:$H$17,3,FALSE),"")</f>
        <v/>
      </c>
      <c r="BA237" s="54" t="str">
        <f>IFERROR(VLOOKUP(AF237,Tipologia!$B$3:$H$17,5,FALSE),"")</f>
        <v/>
      </c>
      <c r="BB237" s="54" t="str">
        <f>IFERROR(VLOOKUP(AF237,Tipologia!$B$3:$H$17,6,0),"")</f>
        <v/>
      </c>
      <c r="BC237" s="60"/>
      <c r="BD237" s="112"/>
      <c r="BE237" s="60"/>
      <c r="BF237" s="55"/>
      <c r="BG237" s="55"/>
      <c r="BH237" s="131"/>
    </row>
    <row r="238" spans="1:60" ht="90" customHeight="1" x14ac:dyDescent="0.3">
      <c r="A238" s="53" t="str">
        <f t="shared" si="43"/>
        <v/>
      </c>
      <c r="B238" s="50"/>
      <c r="C238" s="50"/>
      <c r="D238" s="50"/>
      <c r="E238" s="50"/>
      <c r="F238" s="50"/>
      <c r="G238" s="60"/>
      <c r="H238" s="111"/>
      <c r="I238" s="111"/>
      <c r="J238" s="60"/>
      <c r="K238" s="60"/>
      <c r="L238" s="60"/>
      <c r="M238" s="60"/>
      <c r="N238" s="60"/>
      <c r="O238" s="60"/>
      <c r="P238" s="126"/>
      <c r="Q238" s="134"/>
      <c r="R238" s="112"/>
      <c r="S238" s="60"/>
      <c r="T238" s="60"/>
      <c r="U238" s="60"/>
      <c r="V238" s="112"/>
      <c r="W238" s="112"/>
      <c r="X238" s="60"/>
      <c r="Y238" s="60"/>
      <c r="Z238" s="60"/>
      <c r="AA238" s="60"/>
      <c r="AB238" s="60"/>
      <c r="AC238" s="60"/>
      <c r="AD238" s="60"/>
      <c r="AE238" s="50"/>
      <c r="AF238" s="50"/>
      <c r="AG238" s="50"/>
      <c r="AH238" s="103" t="str">
        <f t="shared" si="33"/>
        <v xml:space="preserve">  </v>
      </c>
      <c r="AI238" s="97"/>
      <c r="AJ238" s="103" t="str">
        <f t="shared" si="34"/>
        <v/>
      </c>
      <c r="AK238" s="50"/>
      <c r="AL238" s="51"/>
      <c r="AM238" s="103" t="str">
        <f t="shared" si="35"/>
        <v/>
      </c>
      <c r="AN238" s="52" t="str">
        <f>_xlfn.IFNA(VLOOKUP($AF238,Tipologia!$B$3:$H$17,2,FALSE),"")</f>
        <v/>
      </c>
      <c r="AO238" s="52" t="str">
        <f t="shared" si="36"/>
        <v/>
      </c>
      <c r="AP238" s="52" t="str">
        <f>_xlfn.IFNA(VLOOKUP(AG238,Tipologia!$A$20:$C$24,3,0),"")</f>
        <v/>
      </c>
      <c r="AQ238" s="52" t="str">
        <f t="shared" si="37"/>
        <v/>
      </c>
      <c r="AR238" s="52" t="str">
        <f>_xlfn.IFNA(VLOOKUP($AK238,Tipologia!$A$36:$B$40,2,FALSE),"")</f>
        <v/>
      </c>
      <c r="AS238" s="52" t="str">
        <f>_xlfn.IFNA(VLOOKUP(AL238,Tipologia!$A$44:$B$51,2,0),"")</f>
        <v/>
      </c>
      <c r="AT238" s="52" t="str">
        <f t="shared" si="38"/>
        <v xml:space="preserve">  </v>
      </c>
      <c r="AU238" s="52" t="str">
        <f t="shared" si="39"/>
        <v/>
      </c>
      <c r="AV238" s="52" t="str">
        <f t="shared" si="40"/>
        <v/>
      </c>
      <c r="AW238" s="102" t="str">
        <f t="shared" si="41"/>
        <v/>
      </c>
      <c r="AX238" s="53" t="str">
        <f>_xlfn.IFNA(VLOOKUP(AF238,Tipologia!$B$3:$H$17,4,FALSE),"")</f>
        <v/>
      </c>
      <c r="AY238" s="53" t="str">
        <f t="shared" si="42"/>
        <v/>
      </c>
      <c r="AZ238" s="54" t="str">
        <f>_xlfn.IFNA(VLOOKUP(AF238,Tipologia!$B$3:$H$17,3,FALSE),"")</f>
        <v/>
      </c>
      <c r="BA238" s="54" t="str">
        <f>IFERROR(VLOOKUP(AF238,Tipologia!$B$3:$H$17,5,FALSE),"")</f>
        <v/>
      </c>
      <c r="BB238" s="54" t="str">
        <f>IFERROR(VLOOKUP(AF238,Tipologia!$B$3:$H$17,6,0),"")</f>
        <v/>
      </c>
      <c r="BC238" s="60"/>
      <c r="BD238" s="112"/>
      <c r="BE238" s="60"/>
      <c r="BF238" s="55"/>
      <c r="BG238" s="55"/>
      <c r="BH238" s="131"/>
    </row>
    <row r="239" spans="1:60" ht="90" customHeight="1" x14ac:dyDescent="0.3">
      <c r="A239" s="53" t="str">
        <f t="shared" si="43"/>
        <v/>
      </c>
      <c r="B239" s="50"/>
      <c r="C239" s="50"/>
      <c r="D239" s="50"/>
      <c r="E239" s="50"/>
      <c r="F239" s="50"/>
      <c r="G239" s="60"/>
      <c r="H239" s="111"/>
      <c r="I239" s="111"/>
      <c r="J239" s="60"/>
      <c r="K239" s="60"/>
      <c r="L239" s="60"/>
      <c r="M239" s="60"/>
      <c r="N239" s="60"/>
      <c r="O239" s="60"/>
      <c r="P239" s="126"/>
      <c r="Q239" s="134"/>
      <c r="R239" s="112"/>
      <c r="S239" s="60"/>
      <c r="T239" s="60"/>
      <c r="U239" s="60"/>
      <c r="V239" s="112"/>
      <c r="W239" s="112"/>
      <c r="X239" s="60"/>
      <c r="Y239" s="60"/>
      <c r="Z239" s="60"/>
      <c r="AA239" s="60"/>
      <c r="AB239" s="60"/>
      <c r="AC239" s="60"/>
      <c r="AD239" s="60"/>
      <c r="AE239" s="50"/>
      <c r="AF239" s="50"/>
      <c r="AG239" s="50"/>
      <c r="AH239" s="103" t="str">
        <f t="shared" si="33"/>
        <v xml:space="preserve">  </v>
      </c>
      <c r="AI239" s="97"/>
      <c r="AJ239" s="103" t="str">
        <f t="shared" si="34"/>
        <v/>
      </c>
      <c r="AK239" s="50"/>
      <c r="AL239" s="51"/>
      <c r="AM239" s="103" t="str">
        <f t="shared" si="35"/>
        <v/>
      </c>
      <c r="AN239" s="52" t="str">
        <f>_xlfn.IFNA(VLOOKUP($AF239,Tipologia!$B$3:$H$17,2,FALSE),"")</f>
        <v/>
      </c>
      <c r="AO239" s="52" t="str">
        <f t="shared" si="36"/>
        <v/>
      </c>
      <c r="AP239" s="52" t="str">
        <f>_xlfn.IFNA(VLOOKUP(AG239,Tipologia!$A$20:$C$24,3,0),"")</f>
        <v/>
      </c>
      <c r="AQ239" s="52" t="str">
        <f t="shared" si="37"/>
        <v/>
      </c>
      <c r="AR239" s="52" t="str">
        <f>_xlfn.IFNA(VLOOKUP($AK239,Tipologia!$A$36:$B$40,2,FALSE),"")</f>
        <v/>
      </c>
      <c r="AS239" s="52" t="str">
        <f>_xlfn.IFNA(VLOOKUP(AL239,Tipologia!$A$44:$B$51,2,0),"")</f>
        <v/>
      </c>
      <c r="AT239" s="52" t="str">
        <f t="shared" si="38"/>
        <v xml:space="preserve">  </v>
      </c>
      <c r="AU239" s="52" t="str">
        <f t="shared" si="39"/>
        <v/>
      </c>
      <c r="AV239" s="52" t="str">
        <f t="shared" si="40"/>
        <v/>
      </c>
      <c r="AW239" s="102" t="str">
        <f t="shared" si="41"/>
        <v/>
      </c>
      <c r="AX239" s="53" t="str">
        <f>_xlfn.IFNA(VLOOKUP(AF239,Tipologia!$B$3:$H$17,4,FALSE),"")</f>
        <v/>
      </c>
      <c r="AY239" s="53" t="str">
        <f t="shared" si="42"/>
        <v/>
      </c>
      <c r="AZ239" s="54" t="str">
        <f>_xlfn.IFNA(VLOOKUP(AF239,Tipologia!$B$3:$H$17,3,FALSE),"")</f>
        <v/>
      </c>
      <c r="BA239" s="54" t="str">
        <f>IFERROR(VLOOKUP(AF239,Tipologia!$B$3:$H$17,5,FALSE),"")</f>
        <v/>
      </c>
      <c r="BB239" s="54" t="str">
        <f>IFERROR(VLOOKUP(AF239,Tipologia!$B$3:$H$17,6,0),"")</f>
        <v/>
      </c>
      <c r="BC239" s="60"/>
      <c r="BD239" s="112"/>
      <c r="BE239" s="60"/>
      <c r="BF239" s="55"/>
      <c r="BG239" s="55"/>
      <c r="BH239" s="131"/>
    </row>
    <row r="240" spans="1:60" ht="90" customHeight="1" x14ac:dyDescent="0.3">
      <c r="A240" s="53" t="str">
        <f t="shared" si="43"/>
        <v/>
      </c>
      <c r="B240" s="50"/>
      <c r="C240" s="50"/>
      <c r="D240" s="50"/>
      <c r="E240" s="50"/>
      <c r="F240" s="50"/>
      <c r="G240" s="60"/>
      <c r="H240" s="111"/>
      <c r="I240" s="111"/>
      <c r="J240" s="60"/>
      <c r="K240" s="60"/>
      <c r="L240" s="60"/>
      <c r="M240" s="60"/>
      <c r="N240" s="60"/>
      <c r="O240" s="60"/>
      <c r="P240" s="126"/>
      <c r="Q240" s="134"/>
      <c r="R240" s="112"/>
      <c r="S240" s="60"/>
      <c r="T240" s="60"/>
      <c r="U240" s="60"/>
      <c r="V240" s="112"/>
      <c r="W240" s="112"/>
      <c r="X240" s="60"/>
      <c r="Y240" s="60"/>
      <c r="Z240" s="60"/>
      <c r="AA240" s="60"/>
      <c r="AB240" s="60"/>
      <c r="AC240" s="60"/>
      <c r="AD240" s="60"/>
      <c r="AE240" s="50"/>
      <c r="AF240" s="50"/>
      <c r="AG240" s="50"/>
      <c r="AH240" s="103" t="str">
        <f t="shared" si="33"/>
        <v xml:space="preserve">  </v>
      </c>
      <c r="AI240" s="97"/>
      <c r="AJ240" s="103" t="str">
        <f t="shared" si="34"/>
        <v/>
      </c>
      <c r="AK240" s="50"/>
      <c r="AL240" s="51"/>
      <c r="AM240" s="103" t="str">
        <f t="shared" si="35"/>
        <v/>
      </c>
      <c r="AN240" s="52" t="str">
        <f>_xlfn.IFNA(VLOOKUP($AF240,Tipologia!$B$3:$H$17,2,FALSE),"")</f>
        <v/>
      </c>
      <c r="AO240" s="52" t="str">
        <f t="shared" si="36"/>
        <v/>
      </c>
      <c r="AP240" s="52" t="str">
        <f>_xlfn.IFNA(VLOOKUP(AG240,Tipologia!$A$20:$C$24,3,0),"")</f>
        <v/>
      </c>
      <c r="AQ240" s="52" t="str">
        <f t="shared" si="37"/>
        <v/>
      </c>
      <c r="AR240" s="52" t="str">
        <f>_xlfn.IFNA(VLOOKUP($AK240,Tipologia!$A$36:$B$40,2,FALSE),"")</f>
        <v/>
      </c>
      <c r="AS240" s="52" t="str">
        <f>_xlfn.IFNA(VLOOKUP(AL240,Tipologia!$A$44:$B$51,2,0),"")</f>
        <v/>
      </c>
      <c r="AT240" s="52" t="str">
        <f t="shared" si="38"/>
        <v xml:space="preserve">  </v>
      </c>
      <c r="AU240" s="52" t="str">
        <f t="shared" si="39"/>
        <v/>
      </c>
      <c r="AV240" s="52" t="str">
        <f t="shared" si="40"/>
        <v/>
      </c>
      <c r="AW240" s="102" t="str">
        <f t="shared" si="41"/>
        <v/>
      </c>
      <c r="AX240" s="53" t="str">
        <f>_xlfn.IFNA(VLOOKUP(AF240,Tipologia!$B$3:$H$17,4,FALSE),"")</f>
        <v/>
      </c>
      <c r="AY240" s="53" t="str">
        <f t="shared" si="42"/>
        <v/>
      </c>
      <c r="AZ240" s="54" t="str">
        <f>_xlfn.IFNA(VLOOKUP(AF240,Tipologia!$B$3:$H$17,3,FALSE),"")</f>
        <v/>
      </c>
      <c r="BA240" s="54" t="str">
        <f>IFERROR(VLOOKUP(AF240,Tipologia!$B$3:$H$17,5,FALSE),"")</f>
        <v/>
      </c>
      <c r="BB240" s="54" t="str">
        <f>IFERROR(VLOOKUP(AF240,Tipologia!$B$3:$H$17,6,0),"")</f>
        <v/>
      </c>
      <c r="BC240" s="60"/>
      <c r="BD240" s="112"/>
      <c r="BE240" s="60"/>
      <c r="BF240" s="55"/>
      <c r="BG240" s="55"/>
      <c r="BH240" s="131"/>
    </row>
    <row r="241" spans="1:60" ht="90" customHeight="1" x14ac:dyDescent="0.3">
      <c r="A241" s="53" t="str">
        <f t="shared" si="43"/>
        <v/>
      </c>
      <c r="B241" s="50"/>
      <c r="C241" s="50"/>
      <c r="D241" s="50"/>
      <c r="E241" s="50"/>
      <c r="F241" s="50"/>
      <c r="G241" s="60"/>
      <c r="H241" s="111"/>
      <c r="I241" s="111"/>
      <c r="J241" s="60"/>
      <c r="K241" s="60"/>
      <c r="L241" s="60"/>
      <c r="M241" s="60"/>
      <c r="N241" s="60"/>
      <c r="O241" s="60"/>
      <c r="P241" s="126"/>
      <c r="Q241" s="134"/>
      <c r="R241" s="112"/>
      <c r="S241" s="60"/>
      <c r="T241" s="60"/>
      <c r="U241" s="60"/>
      <c r="V241" s="112"/>
      <c r="W241" s="112"/>
      <c r="X241" s="60"/>
      <c r="Y241" s="60"/>
      <c r="Z241" s="60"/>
      <c r="AA241" s="60"/>
      <c r="AB241" s="60"/>
      <c r="AC241" s="60"/>
      <c r="AD241" s="60"/>
      <c r="AE241" s="50"/>
      <c r="AF241" s="50"/>
      <c r="AG241" s="50"/>
      <c r="AH241" s="103" t="str">
        <f t="shared" si="33"/>
        <v xml:space="preserve">  </v>
      </c>
      <c r="AI241" s="97"/>
      <c r="AJ241" s="103" t="str">
        <f t="shared" si="34"/>
        <v/>
      </c>
      <c r="AK241" s="50"/>
      <c r="AL241" s="51"/>
      <c r="AM241" s="103" t="str">
        <f t="shared" si="35"/>
        <v/>
      </c>
      <c r="AN241" s="52" t="str">
        <f>_xlfn.IFNA(VLOOKUP($AF241,Tipologia!$B$3:$H$17,2,FALSE),"")</f>
        <v/>
      </c>
      <c r="AO241" s="52" t="str">
        <f t="shared" si="36"/>
        <v/>
      </c>
      <c r="AP241" s="52" t="str">
        <f>_xlfn.IFNA(VLOOKUP(AG241,Tipologia!$A$20:$C$24,3,0),"")</f>
        <v/>
      </c>
      <c r="AQ241" s="52" t="str">
        <f t="shared" si="37"/>
        <v/>
      </c>
      <c r="AR241" s="52" t="str">
        <f>_xlfn.IFNA(VLOOKUP($AK241,Tipologia!$A$36:$B$40,2,FALSE),"")</f>
        <v/>
      </c>
      <c r="AS241" s="52" t="str">
        <f>_xlfn.IFNA(VLOOKUP(AL241,Tipologia!$A$44:$B$51,2,0),"")</f>
        <v/>
      </c>
      <c r="AT241" s="52" t="str">
        <f t="shared" si="38"/>
        <v xml:space="preserve">  </v>
      </c>
      <c r="AU241" s="52" t="str">
        <f t="shared" si="39"/>
        <v/>
      </c>
      <c r="AV241" s="52" t="str">
        <f t="shared" si="40"/>
        <v/>
      </c>
      <c r="AW241" s="102" t="str">
        <f t="shared" si="41"/>
        <v/>
      </c>
      <c r="AX241" s="53" t="str">
        <f>_xlfn.IFNA(VLOOKUP(AF241,Tipologia!$B$3:$H$17,4,FALSE),"")</f>
        <v/>
      </c>
      <c r="AY241" s="53" t="str">
        <f t="shared" si="42"/>
        <v/>
      </c>
      <c r="AZ241" s="54" t="str">
        <f>_xlfn.IFNA(VLOOKUP(AF241,Tipologia!$B$3:$H$17,3,FALSE),"")</f>
        <v/>
      </c>
      <c r="BA241" s="54" t="str">
        <f>IFERROR(VLOOKUP(AF241,Tipologia!$B$3:$H$17,5,FALSE),"")</f>
        <v/>
      </c>
      <c r="BB241" s="54" t="str">
        <f>IFERROR(VLOOKUP(AF241,Tipologia!$B$3:$H$17,6,0),"")</f>
        <v/>
      </c>
      <c r="BC241" s="60"/>
      <c r="BD241" s="112"/>
      <c r="BE241" s="60"/>
      <c r="BF241" s="55"/>
      <c r="BG241" s="55"/>
      <c r="BH241" s="131"/>
    </row>
    <row r="242" spans="1:60" ht="90" customHeight="1" x14ac:dyDescent="0.3">
      <c r="A242" s="53" t="str">
        <f t="shared" si="43"/>
        <v/>
      </c>
      <c r="B242" s="50"/>
      <c r="C242" s="50"/>
      <c r="D242" s="50"/>
      <c r="E242" s="50"/>
      <c r="F242" s="50"/>
      <c r="G242" s="60"/>
      <c r="H242" s="111"/>
      <c r="I242" s="111"/>
      <c r="J242" s="60"/>
      <c r="K242" s="60"/>
      <c r="L242" s="60"/>
      <c r="M242" s="60"/>
      <c r="N242" s="60"/>
      <c r="O242" s="60"/>
      <c r="P242" s="126"/>
      <c r="Q242" s="134"/>
      <c r="R242" s="112"/>
      <c r="S242" s="60"/>
      <c r="T242" s="60"/>
      <c r="U242" s="60"/>
      <c r="V242" s="112"/>
      <c r="W242" s="112"/>
      <c r="X242" s="60"/>
      <c r="Y242" s="60"/>
      <c r="Z242" s="60"/>
      <c r="AA242" s="60"/>
      <c r="AB242" s="60"/>
      <c r="AC242" s="60"/>
      <c r="AD242" s="60"/>
      <c r="AE242" s="50"/>
      <c r="AF242" s="50"/>
      <c r="AG242" s="50"/>
      <c r="AH242" s="103" t="str">
        <f t="shared" si="33"/>
        <v xml:space="preserve">  </v>
      </c>
      <c r="AI242" s="97"/>
      <c r="AJ242" s="103" t="str">
        <f t="shared" si="34"/>
        <v/>
      </c>
      <c r="AK242" s="50"/>
      <c r="AL242" s="51"/>
      <c r="AM242" s="103" t="str">
        <f t="shared" si="35"/>
        <v/>
      </c>
      <c r="AN242" s="52" t="str">
        <f>_xlfn.IFNA(VLOOKUP($AF242,Tipologia!$B$3:$H$17,2,FALSE),"")</f>
        <v/>
      </c>
      <c r="AO242" s="52" t="str">
        <f t="shared" si="36"/>
        <v/>
      </c>
      <c r="AP242" s="52" t="str">
        <f>_xlfn.IFNA(VLOOKUP(AG242,Tipologia!$A$20:$C$24,3,0),"")</f>
        <v/>
      </c>
      <c r="AQ242" s="52" t="str">
        <f t="shared" si="37"/>
        <v/>
      </c>
      <c r="AR242" s="52" t="str">
        <f>_xlfn.IFNA(VLOOKUP($AK242,Tipologia!$A$36:$B$40,2,FALSE),"")</f>
        <v/>
      </c>
      <c r="AS242" s="52" t="str">
        <f>_xlfn.IFNA(VLOOKUP(AL242,Tipologia!$A$44:$B$51,2,0),"")</f>
        <v/>
      </c>
      <c r="AT242" s="52" t="str">
        <f t="shared" si="38"/>
        <v xml:space="preserve">  </v>
      </c>
      <c r="AU242" s="52" t="str">
        <f t="shared" si="39"/>
        <v/>
      </c>
      <c r="AV242" s="52" t="str">
        <f t="shared" si="40"/>
        <v/>
      </c>
      <c r="AW242" s="102" t="str">
        <f t="shared" si="41"/>
        <v/>
      </c>
      <c r="AX242" s="53" t="str">
        <f>_xlfn.IFNA(VLOOKUP(AF242,Tipologia!$B$3:$H$17,4,FALSE),"")</f>
        <v/>
      </c>
      <c r="AY242" s="53" t="str">
        <f t="shared" si="42"/>
        <v/>
      </c>
      <c r="AZ242" s="54" t="str">
        <f>_xlfn.IFNA(VLOOKUP(AF242,Tipologia!$B$3:$H$17,3,FALSE),"")</f>
        <v/>
      </c>
      <c r="BA242" s="54" t="str">
        <f>IFERROR(VLOOKUP(AF242,Tipologia!$B$3:$H$17,5,FALSE),"")</f>
        <v/>
      </c>
      <c r="BB242" s="54" t="str">
        <f>IFERROR(VLOOKUP(AF242,Tipologia!$B$3:$H$17,6,0),"")</f>
        <v/>
      </c>
      <c r="BC242" s="60"/>
      <c r="BD242" s="112"/>
      <c r="BE242" s="60"/>
      <c r="BF242" s="55"/>
      <c r="BG242" s="55"/>
      <c r="BH242" s="131"/>
    </row>
    <row r="243" spans="1:60" ht="90" customHeight="1" x14ac:dyDescent="0.3">
      <c r="A243" s="53" t="str">
        <f t="shared" si="43"/>
        <v/>
      </c>
      <c r="B243" s="50"/>
      <c r="C243" s="50"/>
      <c r="D243" s="50"/>
      <c r="E243" s="50"/>
      <c r="F243" s="50"/>
      <c r="G243" s="60"/>
      <c r="H243" s="111"/>
      <c r="I243" s="111"/>
      <c r="J243" s="60"/>
      <c r="K243" s="60"/>
      <c r="L243" s="60"/>
      <c r="M243" s="60"/>
      <c r="N243" s="60"/>
      <c r="O243" s="60"/>
      <c r="P243" s="126"/>
      <c r="Q243" s="134"/>
      <c r="R243" s="112"/>
      <c r="S243" s="60"/>
      <c r="T243" s="60"/>
      <c r="U243" s="60"/>
      <c r="V243" s="112"/>
      <c r="W243" s="112"/>
      <c r="X243" s="60"/>
      <c r="Y243" s="60"/>
      <c r="Z243" s="60"/>
      <c r="AA243" s="60"/>
      <c r="AB243" s="60"/>
      <c r="AC243" s="60"/>
      <c r="AD243" s="60"/>
      <c r="AE243" s="50"/>
      <c r="AF243" s="50"/>
      <c r="AG243" s="50"/>
      <c r="AH243" s="103" t="str">
        <f t="shared" si="33"/>
        <v xml:space="preserve">  </v>
      </c>
      <c r="AI243" s="97"/>
      <c r="AJ243" s="103" t="str">
        <f t="shared" si="34"/>
        <v/>
      </c>
      <c r="AK243" s="50"/>
      <c r="AL243" s="51"/>
      <c r="AM243" s="103" t="str">
        <f t="shared" si="35"/>
        <v/>
      </c>
      <c r="AN243" s="52" t="str">
        <f>_xlfn.IFNA(VLOOKUP($AF243,Tipologia!$B$3:$H$17,2,FALSE),"")</f>
        <v/>
      </c>
      <c r="AO243" s="52" t="str">
        <f t="shared" si="36"/>
        <v/>
      </c>
      <c r="AP243" s="52" t="str">
        <f>_xlfn.IFNA(VLOOKUP(AG243,Tipologia!$A$20:$C$24,3,0),"")</f>
        <v/>
      </c>
      <c r="AQ243" s="52" t="str">
        <f t="shared" si="37"/>
        <v/>
      </c>
      <c r="AR243" s="52" t="str">
        <f>_xlfn.IFNA(VLOOKUP($AK243,Tipologia!$A$36:$B$40,2,FALSE),"")</f>
        <v/>
      </c>
      <c r="AS243" s="52" t="str">
        <f>_xlfn.IFNA(VLOOKUP(AL243,Tipologia!$A$44:$B$51,2,0),"")</f>
        <v/>
      </c>
      <c r="AT243" s="52" t="str">
        <f t="shared" si="38"/>
        <v xml:space="preserve">  </v>
      </c>
      <c r="AU243" s="52" t="str">
        <f t="shared" si="39"/>
        <v/>
      </c>
      <c r="AV243" s="52" t="str">
        <f t="shared" si="40"/>
        <v/>
      </c>
      <c r="AW243" s="102" t="str">
        <f t="shared" si="41"/>
        <v/>
      </c>
      <c r="AX243" s="53" t="str">
        <f>_xlfn.IFNA(VLOOKUP(AF243,Tipologia!$B$3:$H$17,4,FALSE),"")</f>
        <v/>
      </c>
      <c r="AY243" s="53" t="str">
        <f t="shared" si="42"/>
        <v/>
      </c>
      <c r="AZ243" s="54" t="str">
        <f>_xlfn.IFNA(VLOOKUP(AF243,Tipologia!$B$3:$H$17,3,FALSE),"")</f>
        <v/>
      </c>
      <c r="BA243" s="54" t="str">
        <f>IFERROR(VLOOKUP(AF243,Tipologia!$B$3:$H$17,5,FALSE),"")</f>
        <v/>
      </c>
      <c r="BB243" s="54" t="str">
        <f>IFERROR(VLOOKUP(AF243,Tipologia!$B$3:$H$17,6,0),"")</f>
        <v/>
      </c>
      <c r="BC243" s="60"/>
      <c r="BD243" s="112"/>
      <c r="BE243" s="60"/>
      <c r="BF243" s="55"/>
      <c r="BG243" s="55"/>
      <c r="BH243" s="131"/>
    </row>
    <row r="244" spans="1:60" ht="90" customHeight="1" x14ac:dyDescent="0.3">
      <c r="A244" s="53" t="str">
        <f t="shared" si="43"/>
        <v/>
      </c>
      <c r="B244" s="50"/>
      <c r="C244" s="50"/>
      <c r="D244" s="50"/>
      <c r="E244" s="50"/>
      <c r="F244" s="50"/>
      <c r="G244" s="60"/>
      <c r="H244" s="111"/>
      <c r="I244" s="111"/>
      <c r="J244" s="60"/>
      <c r="K244" s="60"/>
      <c r="L244" s="60"/>
      <c r="M244" s="60"/>
      <c r="N244" s="60"/>
      <c r="O244" s="60"/>
      <c r="P244" s="126"/>
      <c r="Q244" s="134"/>
      <c r="R244" s="112"/>
      <c r="S244" s="60"/>
      <c r="T244" s="60"/>
      <c r="U244" s="60"/>
      <c r="V244" s="112"/>
      <c r="W244" s="112"/>
      <c r="X244" s="60"/>
      <c r="Y244" s="60"/>
      <c r="Z244" s="60"/>
      <c r="AA244" s="60"/>
      <c r="AB244" s="60"/>
      <c r="AC244" s="60"/>
      <c r="AD244" s="60"/>
      <c r="AE244" s="50"/>
      <c r="AF244" s="50"/>
      <c r="AG244" s="50"/>
      <c r="AH244" s="103" t="str">
        <f t="shared" si="33"/>
        <v xml:space="preserve">  </v>
      </c>
      <c r="AI244" s="97"/>
      <c r="AJ244" s="103" t="str">
        <f t="shared" si="34"/>
        <v/>
      </c>
      <c r="AK244" s="50"/>
      <c r="AL244" s="51"/>
      <c r="AM244" s="103" t="str">
        <f t="shared" si="35"/>
        <v/>
      </c>
      <c r="AN244" s="52" t="str">
        <f>_xlfn.IFNA(VLOOKUP($AF244,Tipologia!$B$3:$H$17,2,FALSE),"")</f>
        <v/>
      </c>
      <c r="AO244" s="52" t="str">
        <f t="shared" si="36"/>
        <v/>
      </c>
      <c r="AP244" s="52" t="str">
        <f>_xlfn.IFNA(VLOOKUP(AG244,Tipologia!$A$20:$C$24,3,0),"")</f>
        <v/>
      </c>
      <c r="AQ244" s="52" t="str">
        <f t="shared" si="37"/>
        <v/>
      </c>
      <c r="AR244" s="52" t="str">
        <f>_xlfn.IFNA(VLOOKUP($AK244,Tipologia!$A$36:$B$40,2,FALSE),"")</f>
        <v/>
      </c>
      <c r="AS244" s="52" t="str">
        <f>_xlfn.IFNA(VLOOKUP(AL244,Tipologia!$A$44:$B$51,2,0),"")</f>
        <v/>
      </c>
      <c r="AT244" s="52" t="str">
        <f t="shared" si="38"/>
        <v xml:space="preserve">  </v>
      </c>
      <c r="AU244" s="52" t="str">
        <f t="shared" si="39"/>
        <v/>
      </c>
      <c r="AV244" s="52" t="str">
        <f t="shared" si="40"/>
        <v/>
      </c>
      <c r="AW244" s="102" t="str">
        <f t="shared" si="41"/>
        <v/>
      </c>
      <c r="AX244" s="53" t="str">
        <f>_xlfn.IFNA(VLOOKUP(AF244,Tipologia!$B$3:$H$17,4,FALSE),"")</f>
        <v/>
      </c>
      <c r="AY244" s="53" t="str">
        <f t="shared" si="42"/>
        <v/>
      </c>
      <c r="AZ244" s="54" t="str">
        <f>_xlfn.IFNA(VLOOKUP(AF244,Tipologia!$B$3:$H$17,3,FALSE),"")</f>
        <v/>
      </c>
      <c r="BA244" s="54" t="str">
        <f>IFERROR(VLOOKUP(AF244,Tipologia!$B$3:$H$17,5,FALSE),"")</f>
        <v/>
      </c>
      <c r="BB244" s="54" t="str">
        <f>IFERROR(VLOOKUP(AF244,Tipologia!$B$3:$H$17,6,0),"")</f>
        <v/>
      </c>
      <c r="BC244" s="60"/>
      <c r="BD244" s="112"/>
      <c r="BE244" s="60"/>
      <c r="BF244" s="55"/>
      <c r="BG244" s="55"/>
      <c r="BH244" s="131"/>
    </row>
    <row r="245" spans="1:60" ht="90" customHeight="1" x14ac:dyDescent="0.3">
      <c r="A245" s="53" t="str">
        <f t="shared" si="43"/>
        <v/>
      </c>
      <c r="B245" s="50"/>
      <c r="C245" s="50"/>
      <c r="D245" s="50"/>
      <c r="E245" s="50"/>
      <c r="F245" s="50"/>
      <c r="G245" s="60"/>
      <c r="H245" s="111"/>
      <c r="I245" s="111"/>
      <c r="J245" s="60"/>
      <c r="K245" s="60"/>
      <c r="L245" s="60"/>
      <c r="M245" s="60"/>
      <c r="N245" s="60"/>
      <c r="O245" s="60"/>
      <c r="P245" s="126"/>
      <c r="Q245" s="134"/>
      <c r="R245" s="112"/>
      <c r="S245" s="60"/>
      <c r="T245" s="60"/>
      <c r="U245" s="60"/>
      <c r="V245" s="112"/>
      <c r="W245" s="112"/>
      <c r="X245" s="60"/>
      <c r="Y245" s="60"/>
      <c r="Z245" s="60"/>
      <c r="AA245" s="60"/>
      <c r="AB245" s="60"/>
      <c r="AC245" s="60"/>
      <c r="AD245" s="60"/>
      <c r="AE245" s="50"/>
      <c r="AF245" s="50"/>
      <c r="AG245" s="50"/>
      <c r="AH245" s="103" t="str">
        <f t="shared" si="33"/>
        <v xml:space="preserve">  </v>
      </c>
      <c r="AI245" s="97"/>
      <c r="AJ245" s="103" t="str">
        <f t="shared" si="34"/>
        <v/>
      </c>
      <c r="AK245" s="50"/>
      <c r="AL245" s="51"/>
      <c r="AM245" s="103" t="str">
        <f t="shared" si="35"/>
        <v/>
      </c>
      <c r="AN245" s="52" t="str">
        <f>_xlfn.IFNA(VLOOKUP($AF245,Tipologia!$B$3:$H$17,2,FALSE),"")</f>
        <v/>
      </c>
      <c r="AO245" s="52" t="str">
        <f t="shared" si="36"/>
        <v/>
      </c>
      <c r="AP245" s="52" t="str">
        <f>_xlfn.IFNA(VLOOKUP(AG245,Tipologia!$A$20:$C$24,3,0),"")</f>
        <v/>
      </c>
      <c r="AQ245" s="52" t="str">
        <f t="shared" si="37"/>
        <v/>
      </c>
      <c r="AR245" s="52" t="str">
        <f>_xlfn.IFNA(VLOOKUP($AK245,Tipologia!$A$36:$B$40,2,FALSE),"")</f>
        <v/>
      </c>
      <c r="AS245" s="52" t="str">
        <f>_xlfn.IFNA(VLOOKUP(AL245,Tipologia!$A$44:$B$51,2,0),"")</f>
        <v/>
      </c>
      <c r="AT245" s="52" t="str">
        <f t="shared" si="38"/>
        <v xml:space="preserve">  </v>
      </c>
      <c r="AU245" s="52" t="str">
        <f t="shared" si="39"/>
        <v/>
      </c>
      <c r="AV245" s="52" t="str">
        <f t="shared" si="40"/>
        <v/>
      </c>
      <c r="AW245" s="102" t="str">
        <f t="shared" si="41"/>
        <v/>
      </c>
      <c r="AX245" s="53" t="str">
        <f>_xlfn.IFNA(VLOOKUP(AF245,Tipologia!$B$3:$H$17,4,FALSE),"")</f>
        <v/>
      </c>
      <c r="AY245" s="53" t="str">
        <f t="shared" si="42"/>
        <v/>
      </c>
      <c r="AZ245" s="54" t="str">
        <f>_xlfn.IFNA(VLOOKUP(AF245,Tipologia!$B$3:$H$17,3,FALSE),"")</f>
        <v/>
      </c>
      <c r="BA245" s="54" t="str">
        <f>IFERROR(VLOOKUP(AF245,Tipologia!$B$3:$H$17,5,FALSE),"")</f>
        <v/>
      </c>
      <c r="BB245" s="54" t="str">
        <f>IFERROR(VLOOKUP(AF245,Tipologia!$B$3:$H$17,6,0),"")</f>
        <v/>
      </c>
      <c r="BC245" s="60"/>
      <c r="BD245" s="112"/>
      <c r="BE245" s="60"/>
      <c r="BF245" s="55"/>
      <c r="BG245" s="55"/>
      <c r="BH245" s="131"/>
    </row>
    <row r="246" spans="1:60" ht="90" customHeight="1" x14ac:dyDescent="0.3">
      <c r="A246" s="53" t="str">
        <f t="shared" si="43"/>
        <v/>
      </c>
      <c r="B246" s="50"/>
      <c r="C246" s="50"/>
      <c r="D246" s="50"/>
      <c r="E246" s="50"/>
      <c r="F246" s="50"/>
      <c r="G246" s="60"/>
      <c r="H246" s="111"/>
      <c r="I246" s="111"/>
      <c r="J246" s="60"/>
      <c r="K246" s="60"/>
      <c r="L246" s="60"/>
      <c r="M246" s="60"/>
      <c r="N246" s="60"/>
      <c r="O246" s="60"/>
      <c r="P246" s="126"/>
      <c r="Q246" s="134"/>
      <c r="R246" s="112"/>
      <c r="S246" s="60"/>
      <c r="T246" s="60"/>
      <c r="U246" s="60"/>
      <c r="V246" s="112"/>
      <c r="W246" s="112"/>
      <c r="X246" s="60"/>
      <c r="Y246" s="60"/>
      <c r="Z246" s="60"/>
      <c r="AA246" s="60"/>
      <c r="AB246" s="60"/>
      <c r="AC246" s="60"/>
      <c r="AD246" s="60"/>
      <c r="AE246" s="50"/>
      <c r="AF246" s="50"/>
      <c r="AG246" s="50"/>
      <c r="AH246" s="103" t="str">
        <f t="shared" si="33"/>
        <v xml:space="preserve">  </v>
      </c>
      <c r="AI246" s="97"/>
      <c r="AJ246" s="103" t="str">
        <f t="shared" si="34"/>
        <v/>
      </c>
      <c r="AK246" s="50"/>
      <c r="AL246" s="51"/>
      <c r="AM246" s="103" t="str">
        <f t="shared" si="35"/>
        <v/>
      </c>
      <c r="AN246" s="52" t="str">
        <f>_xlfn.IFNA(VLOOKUP($AF246,Tipologia!$B$3:$H$17,2,FALSE),"")</f>
        <v/>
      </c>
      <c r="AO246" s="52" t="str">
        <f t="shared" si="36"/>
        <v/>
      </c>
      <c r="AP246" s="52" t="str">
        <f>_xlfn.IFNA(VLOOKUP(AG246,Tipologia!$A$20:$C$24,3,0),"")</f>
        <v/>
      </c>
      <c r="AQ246" s="52" t="str">
        <f t="shared" si="37"/>
        <v/>
      </c>
      <c r="AR246" s="52" t="str">
        <f>_xlfn.IFNA(VLOOKUP($AK246,Tipologia!$A$36:$B$40,2,FALSE),"")</f>
        <v/>
      </c>
      <c r="AS246" s="52" t="str">
        <f>_xlfn.IFNA(VLOOKUP(AL246,Tipologia!$A$44:$B$51,2,0),"")</f>
        <v/>
      </c>
      <c r="AT246" s="52" t="str">
        <f t="shared" si="38"/>
        <v xml:space="preserve">  </v>
      </c>
      <c r="AU246" s="52" t="str">
        <f t="shared" si="39"/>
        <v/>
      </c>
      <c r="AV246" s="52" t="str">
        <f t="shared" si="40"/>
        <v/>
      </c>
      <c r="AW246" s="102" t="str">
        <f t="shared" si="41"/>
        <v/>
      </c>
      <c r="AX246" s="53" t="str">
        <f>_xlfn.IFNA(VLOOKUP(AF246,Tipologia!$B$3:$H$17,4,FALSE),"")</f>
        <v/>
      </c>
      <c r="AY246" s="53" t="str">
        <f t="shared" si="42"/>
        <v/>
      </c>
      <c r="AZ246" s="54" t="str">
        <f>_xlfn.IFNA(VLOOKUP(AF246,Tipologia!$B$3:$H$17,3,FALSE),"")</f>
        <v/>
      </c>
      <c r="BA246" s="54" t="str">
        <f>IFERROR(VLOOKUP(AF246,Tipologia!$B$3:$H$17,5,FALSE),"")</f>
        <v/>
      </c>
      <c r="BB246" s="54" t="str">
        <f>IFERROR(VLOOKUP(AF246,Tipologia!$B$3:$H$17,6,0),"")</f>
        <v/>
      </c>
      <c r="BC246" s="60"/>
      <c r="BD246" s="112"/>
      <c r="BE246" s="60"/>
      <c r="BF246" s="55"/>
      <c r="BG246" s="55"/>
      <c r="BH246" s="131"/>
    </row>
    <row r="247" spans="1:60" ht="90" customHeight="1" x14ac:dyDescent="0.3">
      <c r="A247" s="53" t="str">
        <f t="shared" si="43"/>
        <v/>
      </c>
      <c r="B247" s="50"/>
      <c r="C247" s="50"/>
      <c r="D247" s="50"/>
      <c r="E247" s="50"/>
      <c r="F247" s="50"/>
      <c r="G247" s="60"/>
      <c r="H247" s="111"/>
      <c r="I247" s="111"/>
      <c r="J247" s="60"/>
      <c r="K247" s="60"/>
      <c r="L247" s="60"/>
      <c r="M247" s="60"/>
      <c r="N247" s="60"/>
      <c r="O247" s="60"/>
      <c r="P247" s="126"/>
      <c r="Q247" s="134"/>
      <c r="R247" s="112"/>
      <c r="S247" s="60"/>
      <c r="T247" s="60"/>
      <c r="U247" s="60"/>
      <c r="V247" s="112"/>
      <c r="W247" s="112"/>
      <c r="X247" s="60"/>
      <c r="Y247" s="60"/>
      <c r="Z247" s="60"/>
      <c r="AA247" s="60"/>
      <c r="AB247" s="60"/>
      <c r="AC247" s="60"/>
      <c r="AD247" s="60"/>
      <c r="AE247" s="50"/>
      <c r="AF247" s="50"/>
      <c r="AG247" s="50"/>
      <c r="AH247" s="103" t="str">
        <f t="shared" si="33"/>
        <v xml:space="preserve">  </v>
      </c>
      <c r="AI247" s="97"/>
      <c r="AJ247" s="103" t="str">
        <f t="shared" si="34"/>
        <v/>
      </c>
      <c r="AK247" s="50"/>
      <c r="AL247" s="51"/>
      <c r="AM247" s="103" t="str">
        <f t="shared" si="35"/>
        <v/>
      </c>
      <c r="AN247" s="52" t="str">
        <f>_xlfn.IFNA(VLOOKUP($AF247,Tipologia!$B$3:$H$17,2,FALSE),"")</f>
        <v/>
      </c>
      <c r="AO247" s="52" t="str">
        <f t="shared" si="36"/>
        <v/>
      </c>
      <c r="AP247" s="52" t="str">
        <f>_xlfn.IFNA(VLOOKUP(AG247,Tipologia!$A$20:$C$24,3,0),"")</f>
        <v/>
      </c>
      <c r="AQ247" s="52" t="str">
        <f t="shared" si="37"/>
        <v/>
      </c>
      <c r="AR247" s="52" t="str">
        <f>_xlfn.IFNA(VLOOKUP($AK247,Tipologia!$A$36:$B$40,2,FALSE),"")</f>
        <v/>
      </c>
      <c r="AS247" s="52" t="str">
        <f>_xlfn.IFNA(VLOOKUP(AL247,Tipologia!$A$44:$B$51,2,0),"")</f>
        <v/>
      </c>
      <c r="AT247" s="52" t="str">
        <f t="shared" si="38"/>
        <v xml:space="preserve">  </v>
      </c>
      <c r="AU247" s="52" t="str">
        <f t="shared" si="39"/>
        <v/>
      </c>
      <c r="AV247" s="52" t="str">
        <f t="shared" si="40"/>
        <v/>
      </c>
      <c r="AW247" s="102" t="str">
        <f t="shared" si="41"/>
        <v/>
      </c>
      <c r="AX247" s="53" t="str">
        <f>_xlfn.IFNA(VLOOKUP(AF247,Tipologia!$B$3:$H$17,4,FALSE),"")</f>
        <v/>
      </c>
      <c r="AY247" s="53" t="str">
        <f t="shared" si="42"/>
        <v/>
      </c>
      <c r="AZ247" s="54" t="str">
        <f>_xlfn.IFNA(VLOOKUP(AF247,Tipologia!$B$3:$H$17,3,FALSE),"")</f>
        <v/>
      </c>
      <c r="BA247" s="54" t="str">
        <f>IFERROR(VLOOKUP(AF247,Tipologia!$B$3:$H$17,5,FALSE),"")</f>
        <v/>
      </c>
      <c r="BB247" s="54" t="str">
        <f>IFERROR(VLOOKUP(AF247,Tipologia!$B$3:$H$17,6,0),"")</f>
        <v/>
      </c>
      <c r="BC247" s="60"/>
      <c r="BD247" s="112"/>
      <c r="BE247" s="60"/>
      <c r="BF247" s="55"/>
      <c r="BG247" s="55"/>
      <c r="BH247" s="131"/>
    </row>
    <row r="248" spans="1:60" ht="90" customHeight="1" x14ac:dyDescent="0.3">
      <c r="A248" s="53" t="str">
        <f t="shared" si="43"/>
        <v/>
      </c>
      <c r="B248" s="50"/>
      <c r="C248" s="50"/>
      <c r="D248" s="50"/>
      <c r="E248" s="50"/>
      <c r="F248" s="50"/>
      <c r="G248" s="60"/>
      <c r="H248" s="111"/>
      <c r="I248" s="111"/>
      <c r="J248" s="60"/>
      <c r="K248" s="60"/>
      <c r="L248" s="60"/>
      <c r="M248" s="60"/>
      <c r="N248" s="60"/>
      <c r="O248" s="60"/>
      <c r="P248" s="126"/>
      <c r="Q248" s="134"/>
      <c r="R248" s="112"/>
      <c r="S248" s="60"/>
      <c r="T248" s="60"/>
      <c r="U248" s="60"/>
      <c r="V248" s="112"/>
      <c r="W248" s="112"/>
      <c r="X248" s="60"/>
      <c r="Y248" s="60"/>
      <c r="Z248" s="60"/>
      <c r="AA248" s="60"/>
      <c r="AB248" s="60"/>
      <c r="AC248" s="60"/>
      <c r="AD248" s="60"/>
      <c r="AE248" s="50"/>
      <c r="AF248" s="50"/>
      <c r="AG248" s="50"/>
      <c r="AH248" s="103" t="str">
        <f t="shared" si="33"/>
        <v xml:space="preserve">  </v>
      </c>
      <c r="AI248" s="97"/>
      <c r="AJ248" s="103" t="str">
        <f t="shared" si="34"/>
        <v/>
      </c>
      <c r="AK248" s="50"/>
      <c r="AL248" s="51"/>
      <c r="AM248" s="103" t="str">
        <f t="shared" si="35"/>
        <v/>
      </c>
      <c r="AN248" s="52" t="str">
        <f>_xlfn.IFNA(VLOOKUP($AF248,Tipologia!$B$3:$H$17,2,FALSE),"")</f>
        <v/>
      </c>
      <c r="AO248" s="52" t="str">
        <f t="shared" si="36"/>
        <v/>
      </c>
      <c r="AP248" s="52" t="str">
        <f>_xlfn.IFNA(VLOOKUP(AG248,Tipologia!$A$20:$C$24,3,0),"")</f>
        <v/>
      </c>
      <c r="AQ248" s="52" t="str">
        <f t="shared" si="37"/>
        <v/>
      </c>
      <c r="AR248" s="52" t="str">
        <f>_xlfn.IFNA(VLOOKUP($AK248,Tipologia!$A$36:$B$40,2,FALSE),"")</f>
        <v/>
      </c>
      <c r="AS248" s="52" t="str">
        <f>_xlfn.IFNA(VLOOKUP(AL248,Tipologia!$A$44:$B$51,2,0),"")</f>
        <v/>
      </c>
      <c r="AT248" s="52" t="str">
        <f t="shared" si="38"/>
        <v xml:space="preserve">  </v>
      </c>
      <c r="AU248" s="52" t="str">
        <f t="shared" si="39"/>
        <v/>
      </c>
      <c r="AV248" s="52" t="str">
        <f t="shared" si="40"/>
        <v/>
      </c>
      <c r="AW248" s="102" t="str">
        <f t="shared" si="41"/>
        <v/>
      </c>
      <c r="AX248" s="53" t="str">
        <f>_xlfn.IFNA(VLOOKUP(AF248,Tipologia!$B$3:$H$17,4,FALSE),"")</f>
        <v/>
      </c>
      <c r="AY248" s="53" t="str">
        <f t="shared" si="42"/>
        <v/>
      </c>
      <c r="AZ248" s="54" t="str">
        <f>_xlfn.IFNA(VLOOKUP(AF248,Tipologia!$B$3:$H$17,3,FALSE),"")</f>
        <v/>
      </c>
      <c r="BA248" s="54" t="str">
        <f>IFERROR(VLOOKUP(AF248,Tipologia!$B$3:$H$17,5,FALSE),"")</f>
        <v/>
      </c>
      <c r="BB248" s="54" t="str">
        <f>IFERROR(VLOOKUP(AF248,Tipologia!$B$3:$H$17,6,0),"")</f>
        <v/>
      </c>
      <c r="BC248" s="60"/>
      <c r="BD248" s="112"/>
      <c r="BE248" s="60"/>
      <c r="BF248" s="55"/>
      <c r="BG248" s="55"/>
      <c r="BH248" s="131"/>
    </row>
    <row r="249" spans="1:60" ht="90" customHeight="1" x14ac:dyDescent="0.3">
      <c r="A249" s="53" t="str">
        <f t="shared" si="43"/>
        <v/>
      </c>
      <c r="B249" s="50"/>
      <c r="C249" s="50"/>
      <c r="D249" s="50"/>
      <c r="E249" s="50"/>
      <c r="F249" s="50"/>
      <c r="G249" s="60"/>
      <c r="H249" s="111"/>
      <c r="I249" s="111"/>
      <c r="J249" s="60"/>
      <c r="K249" s="60"/>
      <c r="L249" s="60"/>
      <c r="M249" s="60"/>
      <c r="N249" s="60"/>
      <c r="O249" s="60"/>
      <c r="P249" s="126"/>
      <c r="Q249" s="134"/>
      <c r="R249" s="112"/>
      <c r="S249" s="60"/>
      <c r="T249" s="60"/>
      <c r="U249" s="60"/>
      <c r="V249" s="112"/>
      <c r="W249" s="112"/>
      <c r="X249" s="60"/>
      <c r="Y249" s="60"/>
      <c r="Z249" s="60"/>
      <c r="AA249" s="60"/>
      <c r="AB249" s="60"/>
      <c r="AC249" s="60"/>
      <c r="AD249" s="60"/>
      <c r="AE249" s="50"/>
      <c r="AF249" s="50"/>
      <c r="AG249" s="50"/>
      <c r="AH249" s="103" t="str">
        <f t="shared" si="33"/>
        <v xml:space="preserve">  </v>
      </c>
      <c r="AI249" s="97"/>
      <c r="AJ249" s="103" t="str">
        <f t="shared" si="34"/>
        <v/>
      </c>
      <c r="AK249" s="50"/>
      <c r="AL249" s="51"/>
      <c r="AM249" s="103" t="str">
        <f t="shared" si="35"/>
        <v/>
      </c>
      <c r="AN249" s="52" t="str">
        <f>_xlfn.IFNA(VLOOKUP($AF249,Tipologia!$B$3:$H$17,2,FALSE),"")</f>
        <v/>
      </c>
      <c r="AO249" s="52" t="str">
        <f t="shared" si="36"/>
        <v/>
      </c>
      <c r="AP249" s="52" t="str">
        <f>_xlfn.IFNA(VLOOKUP(AG249,Tipologia!$A$20:$C$24,3,0),"")</f>
        <v/>
      </c>
      <c r="AQ249" s="52" t="str">
        <f t="shared" si="37"/>
        <v/>
      </c>
      <c r="AR249" s="52" t="str">
        <f>_xlfn.IFNA(VLOOKUP($AK249,Tipologia!$A$36:$B$40,2,FALSE),"")</f>
        <v/>
      </c>
      <c r="AS249" s="52" t="str">
        <f>_xlfn.IFNA(VLOOKUP(AL249,Tipologia!$A$44:$B$51,2,0),"")</f>
        <v/>
      </c>
      <c r="AT249" s="52" t="str">
        <f t="shared" si="38"/>
        <v xml:space="preserve">  </v>
      </c>
      <c r="AU249" s="52" t="str">
        <f t="shared" si="39"/>
        <v/>
      </c>
      <c r="AV249" s="52" t="str">
        <f t="shared" si="40"/>
        <v/>
      </c>
      <c r="AW249" s="102" t="str">
        <f t="shared" si="41"/>
        <v/>
      </c>
      <c r="AX249" s="53" t="str">
        <f>_xlfn.IFNA(VLOOKUP(AF249,Tipologia!$B$3:$H$17,4,FALSE),"")</f>
        <v/>
      </c>
      <c r="AY249" s="53" t="str">
        <f t="shared" si="42"/>
        <v/>
      </c>
      <c r="AZ249" s="54" t="str">
        <f>_xlfn.IFNA(VLOOKUP(AF249,Tipologia!$B$3:$H$17,3,FALSE),"")</f>
        <v/>
      </c>
      <c r="BA249" s="54" t="str">
        <f>IFERROR(VLOOKUP(AF249,Tipologia!$B$3:$H$17,5,FALSE),"")</f>
        <v/>
      </c>
      <c r="BB249" s="54" t="str">
        <f>IFERROR(VLOOKUP(AF249,Tipologia!$B$3:$H$17,6,0),"")</f>
        <v/>
      </c>
      <c r="BC249" s="60"/>
      <c r="BD249" s="112"/>
      <c r="BE249" s="60"/>
      <c r="BF249" s="55"/>
      <c r="BG249" s="55"/>
      <c r="BH249" s="131"/>
    </row>
    <row r="250" spans="1:60" ht="90" customHeight="1" x14ac:dyDescent="0.3">
      <c r="A250" s="53" t="str">
        <f t="shared" si="43"/>
        <v/>
      </c>
      <c r="B250" s="50"/>
      <c r="C250" s="50"/>
      <c r="D250" s="50"/>
      <c r="E250" s="50"/>
      <c r="F250" s="50"/>
      <c r="G250" s="60"/>
      <c r="H250" s="111"/>
      <c r="I250" s="111"/>
      <c r="J250" s="60"/>
      <c r="K250" s="60"/>
      <c r="L250" s="60"/>
      <c r="M250" s="60"/>
      <c r="N250" s="60"/>
      <c r="O250" s="60"/>
      <c r="P250" s="126"/>
      <c r="Q250" s="134"/>
      <c r="R250" s="112"/>
      <c r="S250" s="60"/>
      <c r="T250" s="60"/>
      <c r="U250" s="60"/>
      <c r="V250" s="112"/>
      <c r="W250" s="112"/>
      <c r="X250" s="60"/>
      <c r="Y250" s="60"/>
      <c r="Z250" s="60"/>
      <c r="AA250" s="60"/>
      <c r="AB250" s="60"/>
      <c r="AC250" s="60"/>
      <c r="AD250" s="60"/>
      <c r="AE250" s="50"/>
      <c r="AF250" s="50"/>
      <c r="AG250" s="50"/>
      <c r="AH250" s="103" t="str">
        <f t="shared" si="33"/>
        <v xml:space="preserve">  </v>
      </c>
      <c r="AI250" s="97"/>
      <c r="AJ250" s="103" t="str">
        <f t="shared" si="34"/>
        <v/>
      </c>
      <c r="AK250" s="50"/>
      <c r="AL250" s="51"/>
      <c r="AM250" s="103" t="str">
        <f t="shared" si="35"/>
        <v/>
      </c>
      <c r="AN250" s="52" t="str">
        <f>_xlfn.IFNA(VLOOKUP($AF250,Tipologia!$B$3:$H$17,2,FALSE),"")</f>
        <v/>
      </c>
      <c r="AO250" s="52" t="str">
        <f t="shared" si="36"/>
        <v/>
      </c>
      <c r="AP250" s="52" t="str">
        <f>_xlfn.IFNA(VLOOKUP(AG250,Tipologia!$A$20:$C$24,3,0),"")</f>
        <v/>
      </c>
      <c r="AQ250" s="52" t="str">
        <f t="shared" si="37"/>
        <v/>
      </c>
      <c r="AR250" s="52" t="str">
        <f>_xlfn.IFNA(VLOOKUP($AK250,Tipologia!$A$36:$B$40,2,FALSE),"")</f>
        <v/>
      </c>
      <c r="AS250" s="52" t="str">
        <f>_xlfn.IFNA(VLOOKUP(AL250,Tipologia!$A$44:$B$51,2,0),"")</f>
        <v/>
      </c>
      <c r="AT250" s="52" t="str">
        <f t="shared" si="38"/>
        <v xml:space="preserve">  </v>
      </c>
      <c r="AU250" s="52" t="str">
        <f t="shared" si="39"/>
        <v/>
      </c>
      <c r="AV250" s="52" t="str">
        <f t="shared" si="40"/>
        <v/>
      </c>
      <c r="AW250" s="102" t="str">
        <f t="shared" si="41"/>
        <v/>
      </c>
      <c r="AX250" s="53" t="str">
        <f>_xlfn.IFNA(VLOOKUP(AF250,Tipologia!$B$3:$H$17,4,FALSE),"")</f>
        <v/>
      </c>
      <c r="AY250" s="53" t="str">
        <f t="shared" si="42"/>
        <v/>
      </c>
      <c r="AZ250" s="54" t="str">
        <f>_xlfn.IFNA(VLOOKUP(AF250,Tipologia!$B$3:$H$17,3,FALSE),"")</f>
        <v/>
      </c>
      <c r="BA250" s="54" t="str">
        <f>IFERROR(VLOOKUP(AF250,Tipologia!$B$3:$H$17,5,FALSE),"")</f>
        <v/>
      </c>
      <c r="BB250" s="54" t="str">
        <f>IFERROR(VLOOKUP(AF250,Tipologia!$B$3:$H$17,6,0),"")</f>
        <v/>
      </c>
      <c r="BC250" s="60"/>
      <c r="BD250" s="112"/>
      <c r="BE250" s="60"/>
      <c r="BF250" s="55"/>
      <c r="BG250" s="55"/>
      <c r="BH250" s="131"/>
    </row>
    <row r="251" spans="1:60" ht="90" customHeight="1" x14ac:dyDescent="0.3">
      <c r="A251" s="53" t="str">
        <f t="shared" si="43"/>
        <v/>
      </c>
      <c r="B251" s="50"/>
      <c r="C251" s="50"/>
      <c r="D251" s="50"/>
      <c r="E251" s="50"/>
      <c r="F251" s="50"/>
      <c r="G251" s="60"/>
      <c r="H251" s="111"/>
      <c r="I251" s="111"/>
      <c r="J251" s="60"/>
      <c r="K251" s="60"/>
      <c r="L251" s="60"/>
      <c r="M251" s="60"/>
      <c r="N251" s="60"/>
      <c r="O251" s="60"/>
      <c r="P251" s="126"/>
      <c r="Q251" s="134"/>
      <c r="R251" s="112"/>
      <c r="S251" s="60"/>
      <c r="T251" s="60"/>
      <c r="U251" s="60"/>
      <c r="V251" s="112"/>
      <c r="W251" s="112"/>
      <c r="X251" s="60"/>
      <c r="Y251" s="60"/>
      <c r="Z251" s="60"/>
      <c r="AA251" s="60"/>
      <c r="AB251" s="60"/>
      <c r="AC251" s="60"/>
      <c r="AD251" s="60"/>
      <c r="AE251" s="50"/>
      <c r="AF251" s="50"/>
      <c r="AG251" s="50"/>
      <c r="AH251" s="103" t="str">
        <f t="shared" si="33"/>
        <v xml:space="preserve">  </v>
      </c>
      <c r="AI251" s="97"/>
      <c r="AJ251" s="103" t="str">
        <f t="shared" si="34"/>
        <v/>
      </c>
      <c r="AK251" s="50"/>
      <c r="AL251" s="51"/>
      <c r="AM251" s="103" t="str">
        <f t="shared" si="35"/>
        <v/>
      </c>
      <c r="AN251" s="52" t="str">
        <f>_xlfn.IFNA(VLOOKUP($AF251,Tipologia!$B$3:$H$17,2,FALSE),"")</f>
        <v/>
      </c>
      <c r="AO251" s="52" t="str">
        <f t="shared" si="36"/>
        <v/>
      </c>
      <c r="AP251" s="52" t="str">
        <f>_xlfn.IFNA(VLOOKUP(AG251,Tipologia!$A$20:$C$24,3,0),"")</f>
        <v/>
      </c>
      <c r="AQ251" s="52" t="str">
        <f t="shared" si="37"/>
        <v/>
      </c>
      <c r="AR251" s="52" t="str">
        <f>_xlfn.IFNA(VLOOKUP($AK251,Tipologia!$A$36:$B$40,2,FALSE),"")</f>
        <v/>
      </c>
      <c r="AS251" s="52" t="str">
        <f>_xlfn.IFNA(VLOOKUP(AL251,Tipologia!$A$44:$B$51,2,0),"")</f>
        <v/>
      </c>
      <c r="AT251" s="52" t="str">
        <f t="shared" si="38"/>
        <v xml:space="preserve">  </v>
      </c>
      <c r="AU251" s="52" t="str">
        <f t="shared" si="39"/>
        <v/>
      </c>
      <c r="AV251" s="52" t="str">
        <f t="shared" si="40"/>
        <v/>
      </c>
      <c r="AW251" s="102" t="str">
        <f t="shared" si="41"/>
        <v/>
      </c>
      <c r="AX251" s="53" t="str">
        <f>_xlfn.IFNA(VLOOKUP(AF251,Tipologia!$B$3:$H$17,4,FALSE),"")</f>
        <v/>
      </c>
      <c r="AY251" s="53" t="str">
        <f t="shared" si="42"/>
        <v/>
      </c>
      <c r="AZ251" s="54" t="str">
        <f>_xlfn.IFNA(VLOOKUP(AF251,Tipologia!$B$3:$H$17,3,FALSE),"")</f>
        <v/>
      </c>
      <c r="BA251" s="54" t="str">
        <f>IFERROR(VLOOKUP(AF251,Tipologia!$B$3:$H$17,5,FALSE),"")</f>
        <v/>
      </c>
      <c r="BB251" s="54" t="str">
        <f>IFERROR(VLOOKUP(AF251,Tipologia!$B$3:$H$17,6,0),"")</f>
        <v/>
      </c>
      <c r="BC251" s="60"/>
      <c r="BD251" s="112"/>
      <c r="BE251" s="60"/>
      <c r="BF251" s="55"/>
      <c r="BG251" s="55"/>
      <c r="BH251" s="131"/>
    </row>
    <row r="252" spans="1:60" ht="90" customHeight="1" x14ac:dyDescent="0.3">
      <c r="A252" s="53" t="str">
        <f t="shared" si="43"/>
        <v/>
      </c>
      <c r="B252" s="50"/>
      <c r="C252" s="50"/>
      <c r="D252" s="50"/>
      <c r="E252" s="50"/>
      <c r="F252" s="50"/>
      <c r="G252" s="60"/>
      <c r="H252" s="111"/>
      <c r="I252" s="111"/>
      <c r="J252" s="60"/>
      <c r="K252" s="60"/>
      <c r="L252" s="60"/>
      <c r="M252" s="60"/>
      <c r="N252" s="60"/>
      <c r="O252" s="60"/>
      <c r="P252" s="126"/>
      <c r="Q252" s="134"/>
      <c r="R252" s="112"/>
      <c r="S252" s="60"/>
      <c r="T252" s="60"/>
      <c r="U252" s="60"/>
      <c r="V252" s="112"/>
      <c r="W252" s="112"/>
      <c r="X252" s="60"/>
      <c r="Y252" s="60"/>
      <c r="Z252" s="60"/>
      <c r="AA252" s="60"/>
      <c r="AB252" s="60"/>
      <c r="AC252" s="60"/>
      <c r="AD252" s="60"/>
      <c r="AE252" s="50"/>
      <c r="AF252" s="50"/>
      <c r="AG252" s="50"/>
      <c r="AH252" s="103" t="str">
        <f t="shared" si="33"/>
        <v xml:space="preserve">  </v>
      </c>
      <c r="AI252" s="97"/>
      <c r="AJ252" s="103" t="str">
        <f t="shared" si="34"/>
        <v/>
      </c>
      <c r="AK252" s="50"/>
      <c r="AL252" s="51"/>
      <c r="AM252" s="103" t="str">
        <f t="shared" si="35"/>
        <v/>
      </c>
      <c r="AN252" s="52" t="str">
        <f>_xlfn.IFNA(VLOOKUP($AF252,Tipologia!$B$3:$H$17,2,FALSE),"")</f>
        <v/>
      </c>
      <c r="AO252" s="52" t="str">
        <f t="shared" si="36"/>
        <v/>
      </c>
      <c r="AP252" s="52" t="str">
        <f>_xlfn.IFNA(VLOOKUP(AG252,Tipologia!$A$20:$C$24,3,0),"")</f>
        <v/>
      </c>
      <c r="AQ252" s="52" t="str">
        <f t="shared" si="37"/>
        <v/>
      </c>
      <c r="AR252" s="52" t="str">
        <f>_xlfn.IFNA(VLOOKUP($AK252,Tipologia!$A$36:$B$40,2,FALSE),"")</f>
        <v/>
      </c>
      <c r="AS252" s="52" t="str">
        <f>_xlfn.IFNA(VLOOKUP(AL252,Tipologia!$A$44:$B$51,2,0),"")</f>
        <v/>
      </c>
      <c r="AT252" s="52" t="str">
        <f t="shared" si="38"/>
        <v xml:space="preserve">  </v>
      </c>
      <c r="AU252" s="52" t="str">
        <f t="shared" si="39"/>
        <v/>
      </c>
      <c r="AV252" s="52" t="str">
        <f t="shared" si="40"/>
        <v/>
      </c>
      <c r="AW252" s="102" t="str">
        <f t="shared" si="41"/>
        <v/>
      </c>
      <c r="AX252" s="53" t="str">
        <f>_xlfn.IFNA(VLOOKUP(AF252,Tipologia!$B$3:$H$17,4,FALSE),"")</f>
        <v/>
      </c>
      <c r="AY252" s="53" t="str">
        <f t="shared" si="42"/>
        <v/>
      </c>
      <c r="AZ252" s="54" t="str">
        <f>_xlfn.IFNA(VLOOKUP(AF252,Tipologia!$B$3:$H$17,3,FALSE),"")</f>
        <v/>
      </c>
      <c r="BA252" s="54" t="str">
        <f>IFERROR(VLOOKUP(AF252,Tipologia!$B$3:$H$17,5,FALSE),"")</f>
        <v/>
      </c>
      <c r="BB252" s="54" t="str">
        <f>IFERROR(VLOOKUP(AF252,Tipologia!$B$3:$H$17,6,0),"")</f>
        <v/>
      </c>
      <c r="BC252" s="60"/>
      <c r="BD252" s="112"/>
      <c r="BE252" s="60"/>
      <c r="BF252" s="55"/>
      <c r="BG252" s="55"/>
      <c r="BH252" s="131"/>
    </row>
    <row r="253" spans="1:60" ht="90" customHeight="1" x14ac:dyDescent="0.3">
      <c r="A253" s="53" t="str">
        <f t="shared" si="43"/>
        <v/>
      </c>
      <c r="B253" s="50"/>
      <c r="C253" s="50"/>
      <c r="D253" s="50"/>
      <c r="E253" s="50"/>
      <c r="F253" s="50"/>
      <c r="G253" s="60"/>
      <c r="H253" s="111"/>
      <c r="I253" s="111"/>
      <c r="J253" s="60"/>
      <c r="K253" s="60"/>
      <c r="L253" s="60"/>
      <c r="M253" s="60"/>
      <c r="N253" s="60"/>
      <c r="O253" s="60"/>
      <c r="P253" s="126"/>
      <c r="Q253" s="134"/>
      <c r="R253" s="112"/>
      <c r="S253" s="60"/>
      <c r="T253" s="60"/>
      <c r="U253" s="60"/>
      <c r="V253" s="112"/>
      <c r="W253" s="112"/>
      <c r="X253" s="60"/>
      <c r="Y253" s="60"/>
      <c r="Z253" s="60"/>
      <c r="AA253" s="60"/>
      <c r="AB253" s="60"/>
      <c r="AC253" s="60"/>
      <c r="AD253" s="60"/>
      <c r="AE253" s="50"/>
      <c r="AF253" s="50"/>
      <c r="AG253" s="50"/>
      <c r="AH253" s="103" t="str">
        <f t="shared" si="33"/>
        <v xml:space="preserve">  </v>
      </c>
      <c r="AI253" s="97"/>
      <c r="AJ253" s="103" t="str">
        <f t="shared" si="34"/>
        <v/>
      </c>
      <c r="AK253" s="50"/>
      <c r="AL253" s="51"/>
      <c r="AM253" s="103" t="str">
        <f t="shared" si="35"/>
        <v/>
      </c>
      <c r="AN253" s="52" t="str">
        <f>_xlfn.IFNA(VLOOKUP($AF253,Tipologia!$B$3:$H$17,2,FALSE),"")</f>
        <v/>
      </c>
      <c r="AO253" s="52" t="str">
        <f t="shared" si="36"/>
        <v/>
      </c>
      <c r="AP253" s="52" t="str">
        <f>_xlfn.IFNA(VLOOKUP(AG253,Tipologia!$A$20:$C$24,3,0),"")</f>
        <v/>
      </c>
      <c r="AQ253" s="52" t="str">
        <f t="shared" si="37"/>
        <v/>
      </c>
      <c r="AR253" s="52" t="str">
        <f>_xlfn.IFNA(VLOOKUP($AK253,Tipologia!$A$36:$B$40,2,FALSE),"")</f>
        <v/>
      </c>
      <c r="AS253" s="52" t="str">
        <f>_xlfn.IFNA(VLOOKUP(AL253,Tipologia!$A$44:$B$51,2,0),"")</f>
        <v/>
      </c>
      <c r="AT253" s="52" t="str">
        <f t="shared" si="38"/>
        <v xml:space="preserve">  </v>
      </c>
      <c r="AU253" s="52" t="str">
        <f t="shared" si="39"/>
        <v/>
      </c>
      <c r="AV253" s="52" t="str">
        <f t="shared" si="40"/>
        <v/>
      </c>
      <c r="AW253" s="102" t="str">
        <f t="shared" si="41"/>
        <v/>
      </c>
      <c r="AX253" s="53" t="str">
        <f>_xlfn.IFNA(VLOOKUP(AF253,Tipologia!$B$3:$H$17,4,FALSE),"")</f>
        <v/>
      </c>
      <c r="AY253" s="53" t="str">
        <f t="shared" si="42"/>
        <v/>
      </c>
      <c r="AZ253" s="54" t="str">
        <f>_xlfn.IFNA(VLOOKUP(AF253,Tipologia!$B$3:$H$17,3,FALSE),"")</f>
        <v/>
      </c>
      <c r="BA253" s="54" t="str">
        <f>IFERROR(VLOOKUP(AF253,Tipologia!$B$3:$H$17,5,FALSE),"")</f>
        <v/>
      </c>
      <c r="BB253" s="54" t="str">
        <f>IFERROR(VLOOKUP(AF253,Tipologia!$B$3:$H$17,6,0),"")</f>
        <v/>
      </c>
      <c r="BC253" s="60"/>
      <c r="BD253" s="112"/>
      <c r="BE253" s="60"/>
      <c r="BF253" s="55"/>
      <c r="BG253" s="55"/>
      <c r="BH253" s="131"/>
    </row>
    <row r="254" spans="1:60" ht="90" customHeight="1" x14ac:dyDescent="0.3">
      <c r="A254" s="53" t="str">
        <f t="shared" si="43"/>
        <v/>
      </c>
      <c r="B254" s="50"/>
      <c r="C254" s="50"/>
      <c r="D254" s="50"/>
      <c r="E254" s="50"/>
      <c r="F254" s="50"/>
      <c r="G254" s="60"/>
      <c r="H254" s="111"/>
      <c r="I254" s="111"/>
      <c r="J254" s="60"/>
      <c r="K254" s="60"/>
      <c r="L254" s="60"/>
      <c r="M254" s="60"/>
      <c r="N254" s="60"/>
      <c r="O254" s="60"/>
      <c r="P254" s="126"/>
      <c r="Q254" s="134"/>
      <c r="R254" s="112"/>
      <c r="S254" s="60"/>
      <c r="T254" s="60"/>
      <c r="U254" s="60"/>
      <c r="V254" s="112"/>
      <c r="W254" s="112"/>
      <c r="X254" s="60"/>
      <c r="Y254" s="60"/>
      <c r="Z254" s="60"/>
      <c r="AA254" s="60"/>
      <c r="AB254" s="60"/>
      <c r="AC254" s="60"/>
      <c r="AD254" s="60"/>
      <c r="AE254" s="50"/>
      <c r="AF254" s="50"/>
      <c r="AG254" s="50"/>
      <c r="AH254" s="103" t="str">
        <f t="shared" si="33"/>
        <v xml:space="preserve">  </v>
      </c>
      <c r="AI254" s="97"/>
      <c r="AJ254" s="103" t="str">
        <f t="shared" si="34"/>
        <v/>
      </c>
      <c r="AK254" s="50"/>
      <c r="AL254" s="51"/>
      <c r="AM254" s="103" t="str">
        <f t="shared" si="35"/>
        <v/>
      </c>
      <c r="AN254" s="52" t="str">
        <f>_xlfn.IFNA(VLOOKUP($AF254,Tipologia!$B$3:$H$17,2,FALSE),"")</f>
        <v/>
      </c>
      <c r="AO254" s="52" t="str">
        <f t="shared" si="36"/>
        <v/>
      </c>
      <c r="AP254" s="52" t="str">
        <f>_xlfn.IFNA(VLOOKUP(AG254,Tipologia!$A$20:$C$24,3,0),"")</f>
        <v/>
      </c>
      <c r="AQ254" s="52" t="str">
        <f t="shared" si="37"/>
        <v/>
      </c>
      <c r="AR254" s="52" t="str">
        <f>_xlfn.IFNA(VLOOKUP($AK254,Tipologia!$A$36:$B$40,2,FALSE),"")</f>
        <v/>
      </c>
      <c r="AS254" s="52" t="str">
        <f>_xlfn.IFNA(VLOOKUP(AL254,Tipologia!$A$44:$B$51,2,0),"")</f>
        <v/>
      </c>
      <c r="AT254" s="52" t="str">
        <f t="shared" si="38"/>
        <v xml:space="preserve">  </v>
      </c>
      <c r="AU254" s="52" t="str">
        <f t="shared" si="39"/>
        <v/>
      </c>
      <c r="AV254" s="52" t="str">
        <f t="shared" si="40"/>
        <v/>
      </c>
      <c r="AW254" s="102" t="str">
        <f t="shared" si="41"/>
        <v/>
      </c>
      <c r="AX254" s="53" t="str">
        <f>_xlfn.IFNA(VLOOKUP(AF254,Tipologia!$B$3:$H$17,4,FALSE),"")</f>
        <v/>
      </c>
      <c r="AY254" s="53" t="str">
        <f t="shared" si="42"/>
        <v/>
      </c>
      <c r="AZ254" s="54" t="str">
        <f>_xlfn.IFNA(VLOOKUP(AF254,Tipologia!$B$3:$H$17,3,FALSE),"")</f>
        <v/>
      </c>
      <c r="BA254" s="54" t="str">
        <f>IFERROR(VLOOKUP(AF254,Tipologia!$B$3:$H$17,5,FALSE),"")</f>
        <v/>
      </c>
      <c r="BB254" s="54" t="str">
        <f>IFERROR(VLOOKUP(AF254,Tipologia!$B$3:$H$17,6,0),"")</f>
        <v/>
      </c>
      <c r="BC254" s="60"/>
      <c r="BD254" s="112"/>
      <c r="BE254" s="60"/>
      <c r="BF254" s="55"/>
      <c r="BG254" s="55"/>
      <c r="BH254" s="131"/>
    </row>
    <row r="255" spans="1:60" ht="90" customHeight="1" x14ac:dyDescent="0.3">
      <c r="A255" s="53" t="str">
        <f t="shared" si="43"/>
        <v/>
      </c>
      <c r="B255" s="50"/>
      <c r="C255" s="50"/>
      <c r="D255" s="50"/>
      <c r="E255" s="50"/>
      <c r="F255" s="50"/>
      <c r="G255" s="60"/>
      <c r="H255" s="111"/>
      <c r="I255" s="111"/>
      <c r="J255" s="60"/>
      <c r="K255" s="60"/>
      <c r="L255" s="60"/>
      <c r="M255" s="60"/>
      <c r="N255" s="60"/>
      <c r="O255" s="60"/>
      <c r="P255" s="126"/>
      <c r="Q255" s="134"/>
      <c r="R255" s="112"/>
      <c r="S255" s="60"/>
      <c r="T255" s="60"/>
      <c r="U255" s="60"/>
      <c r="V255" s="112"/>
      <c r="W255" s="112"/>
      <c r="X255" s="60"/>
      <c r="Y255" s="60"/>
      <c r="Z255" s="60"/>
      <c r="AA255" s="60"/>
      <c r="AB255" s="60"/>
      <c r="AC255" s="60"/>
      <c r="AD255" s="60"/>
      <c r="AE255" s="50"/>
      <c r="AF255" s="50"/>
      <c r="AG255" s="50"/>
      <c r="AH255" s="103" t="str">
        <f t="shared" si="33"/>
        <v xml:space="preserve">  </v>
      </c>
      <c r="AI255" s="97"/>
      <c r="AJ255" s="103" t="str">
        <f t="shared" si="34"/>
        <v/>
      </c>
      <c r="AK255" s="50"/>
      <c r="AL255" s="51"/>
      <c r="AM255" s="103" t="str">
        <f t="shared" si="35"/>
        <v/>
      </c>
      <c r="AN255" s="52" t="str">
        <f>_xlfn.IFNA(VLOOKUP($AF255,Tipologia!$B$3:$H$17,2,FALSE),"")</f>
        <v/>
      </c>
      <c r="AO255" s="52" t="str">
        <f t="shared" si="36"/>
        <v/>
      </c>
      <c r="AP255" s="52" t="str">
        <f>_xlfn.IFNA(VLOOKUP(AG255,Tipologia!$A$20:$C$24,3,0),"")</f>
        <v/>
      </c>
      <c r="AQ255" s="52" t="str">
        <f t="shared" si="37"/>
        <v/>
      </c>
      <c r="AR255" s="52" t="str">
        <f>_xlfn.IFNA(VLOOKUP($AK255,Tipologia!$A$36:$B$40,2,FALSE),"")</f>
        <v/>
      </c>
      <c r="AS255" s="52" t="str">
        <f>_xlfn.IFNA(VLOOKUP(AL255,Tipologia!$A$44:$B$51,2,0),"")</f>
        <v/>
      </c>
      <c r="AT255" s="52" t="str">
        <f t="shared" si="38"/>
        <v xml:space="preserve">  </v>
      </c>
      <c r="AU255" s="52" t="str">
        <f t="shared" si="39"/>
        <v/>
      </c>
      <c r="AV255" s="52" t="str">
        <f t="shared" si="40"/>
        <v/>
      </c>
      <c r="AW255" s="102" t="str">
        <f t="shared" si="41"/>
        <v/>
      </c>
      <c r="AX255" s="53" t="str">
        <f>_xlfn.IFNA(VLOOKUP(AF255,Tipologia!$B$3:$H$17,4,FALSE),"")</f>
        <v/>
      </c>
      <c r="AY255" s="53" t="str">
        <f t="shared" si="42"/>
        <v/>
      </c>
      <c r="AZ255" s="54" t="str">
        <f>_xlfn.IFNA(VLOOKUP(AF255,Tipologia!$B$3:$H$17,3,FALSE),"")</f>
        <v/>
      </c>
      <c r="BA255" s="54" t="str">
        <f>IFERROR(VLOOKUP(AF255,Tipologia!$B$3:$H$17,5,FALSE),"")</f>
        <v/>
      </c>
      <c r="BB255" s="54" t="str">
        <f>IFERROR(VLOOKUP(AF255,Tipologia!$B$3:$H$17,6,0),"")</f>
        <v/>
      </c>
      <c r="BC255" s="60"/>
      <c r="BD255" s="112"/>
      <c r="BE255" s="60"/>
      <c r="BF255" s="55"/>
      <c r="BG255" s="55"/>
      <c r="BH255" s="131"/>
    </row>
    <row r="256" spans="1:60" ht="90" customHeight="1" x14ac:dyDescent="0.3">
      <c r="A256" s="53" t="str">
        <f t="shared" si="43"/>
        <v/>
      </c>
      <c r="B256" s="50"/>
      <c r="C256" s="50"/>
      <c r="D256" s="50"/>
      <c r="E256" s="50"/>
      <c r="F256" s="50"/>
      <c r="G256" s="60"/>
      <c r="H256" s="111"/>
      <c r="I256" s="111"/>
      <c r="J256" s="60"/>
      <c r="K256" s="60"/>
      <c r="L256" s="60"/>
      <c r="M256" s="60"/>
      <c r="N256" s="60"/>
      <c r="O256" s="60"/>
      <c r="P256" s="126"/>
      <c r="Q256" s="134"/>
      <c r="R256" s="112"/>
      <c r="S256" s="60"/>
      <c r="T256" s="60"/>
      <c r="U256" s="60"/>
      <c r="V256" s="112"/>
      <c r="W256" s="112"/>
      <c r="X256" s="60"/>
      <c r="Y256" s="60"/>
      <c r="Z256" s="60"/>
      <c r="AA256" s="60"/>
      <c r="AB256" s="60"/>
      <c r="AC256" s="60"/>
      <c r="AD256" s="60"/>
      <c r="AE256" s="50"/>
      <c r="AF256" s="50"/>
      <c r="AG256" s="50"/>
      <c r="AH256" s="103" t="str">
        <f t="shared" si="33"/>
        <v xml:space="preserve">  </v>
      </c>
      <c r="AI256" s="97"/>
      <c r="AJ256" s="103" t="str">
        <f t="shared" si="34"/>
        <v/>
      </c>
      <c r="AK256" s="50"/>
      <c r="AL256" s="51"/>
      <c r="AM256" s="103" t="str">
        <f t="shared" si="35"/>
        <v/>
      </c>
      <c r="AN256" s="52" t="str">
        <f>_xlfn.IFNA(VLOOKUP($AF256,Tipologia!$B$3:$H$17,2,FALSE),"")</f>
        <v/>
      </c>
      <c r="AO256" s="52" t="str">
        <f t="shared" si="36"/>
        <v/>
      </c>
      <c r="AP256" s="52" t="str">
        <f>_xlfn.IFNA(VLOOKUP(AG256,Tipologia!$A$20:$C$24,3,0),"")</f>
        <v/>
      </c>
      <c r="AQ256" s="52" t="str">
        <f t="shared" si="37"/>
        <v/>
      </c>
      <c r="AR256" s="52" t="str">
        <f>_xlfn.IFNA(VLOOKUP($AK256,Tipologia!$A$36:$B$40,2,FALSE),"")</f>
        <v/>
      </c>
      <c r="AS256" s="52" t="str">
        <f>_xlfn.IFNA(VLOOKUP(AL256,Tipologia!$A$44:$B$51,2,0),"")</f>
        <v/>
      </c>
      <c r="AT256" s="52" t="str">
        <f t="shared" si="38"/>
        <v xml:space="preserve">  </v>
      </c>
      <c r="AU256" s="52" t="str">
        <f t="shared" si="39"/>
        <v/>
      </c>
      <c r="AV256" s="52" t="str">
        <f t="shared" si="40"/>
        <v/>
      </c>
      <c r="AW256" s="102" t="str">
        <f t="shared" si="41"/>
        <v/>
      </c>
      <c r="AX256" s="53" t="str">
        <f>_xlfn.IFNA(VLOOKUP(AF256,Tipologia!$B$3:$H$17,4,FALSE),"")</f>
        <v/>
      </c>
      <c r="AY256" s="53" t="str">
        <f t="shared" si="42"/>
        <v/>
      </c>
      <c r="AZ256" s="54" t="str">
        <f>_xlfn.IFNA(VLOOKUP(AF256,Tipologia!$B$3:$H$17,3,FALSE),"")</f>
        <v/>
      </c>
      <c r="BA256" s="54" t="str">
        <f>IFERROR(VLOOKUP(AF256,Tipologia!$B$3:$H$17,5,FALSE),"")</f>
        <v/>
      </c>
      <c r="BB256" s="54" t="str">
        <f>IFERROR(VLOOKUP(AF256,Tipologia!$B$3:$H$17,6,0),"")</f>
        <v/>
      </c>
      <c r="BC256" s="60"/>
      <c r="BD256" s="112"/>
      <c r="BE256" s="60"/>
      <c r="BF256" s="55"/>
      <c r="BG256" s="55"/>
      <c r="BH256" s="131"/>
    </row>
    <row r="257" spans="1:60" ht="90" customHeight="1" x14ac:dyDescent="0.3">
      <c r="A257" s="53" t="str">
        <f t="shared" si="43"/>
        <v/>
      </c>
      <c r="B257" s="50"/>
      <c r="C257" s="50"/>
      <c r="D257" s="50"/>
      <c r="E257" s="50"/>
      <c r="F257" s="50"/>
      <c r="G257" s="60"/>
      <c r="H257" s="111"/>
      <c r="I257" s="111"/>
      <c r="J257" s="60"/>
      <c r="K257" s="60"/>
      <c r="L257" s="60"/>
      <c r="M257" s="60"/>
      <c r="N257" s="60"/>
      <c r="O257" s="60"/>
      <c r="P257" s="126"/>
      <c r="Q257" s="134"/>
      <c r="R257" s="112"/>
      <c r="S257" s="60"/>
      <c r="T257" s="60"/>
      <c r="U257" s="60"/>
      <c r="V257" s="112"/>
      <c r="W257" s="112"/>
      <c r="X257" s="60"/>
      <c r="Y257" s="60"/>
      <c r="Z257" s="60"/>
      <c r="AA257" s="60"/>
      <c r="AB257" s="60"/>
      <c r="AC257" s="60"/>
      <c r="AD257" s="60"/>
      <c r="AE257" s="50"/>
      <c r="AF257" s="50"/>
      <c r="AG257" s="50"/>
      <c r="AH257" s="103" t="str">
        <f t="shared" si="33"/>
        <v xml:space="preserve">  </v>
      </c>
      <c r="AI257" s="97"/>
      <c r="AJ257" s="103" t="str">
        <f t="shared" si="34"/>
        <v/>
      </c>
      <c r="AK257" s="50"/>
      <c r="AL257" s="51"/>
      <c r="AM257" s="103" t="str">
        <f t="shared" si="35"/>
        <v/>
      </c>
      <c r="AN257" s="52" t="str">
        <f>_xlfn.IFNA(VLOOKUP($AF257,Tipologia!$B$3:$H$17,2,FALSE),"")</f>
        <v/>
      </c>
      <c r="AO257" s="52" t="str">
        <f t="shared" si="36"/>
        <v/>
      </c>
      <c r="AP257" s="52" t="str">
        <f>_xlfn.IFNA(VLOOKUP(AG257,Tipologia!$A$20:$C$24,3,0),"")</f>
        <v/>
      </c>
      <c r="AQ257" s="52" t="str">
        <f t="shared" si="37"/>
        <v/>
      </c>
      <c r="AR257" s="52" t="str">
        <f>_xlfn.IFNA(VLOOKUP($AK257,Tipologia!$A$36:$B$40,2,FALSE),"")</f>
        <v/>
      </c>
      <c r="AS257" s="52" t="str">
        <f>_xlfn.IFNA(VLOOKUP(AL257,Tipologia!$A$44:$B$51,2,0),"")</f>
        <v/>
      </c>
      <c r="AT257" s="52" t="str">
        <f t="shared" si="38"/>
        <v xml:space="preserve">  </v>
      </c>
      <c r="AU257" s="52" t="str">
        <f t="shared" si="39"/>
        <v/>
      </c>
      <c r="AV257" s="52" t="str">
        <f t="shared" si="40"/>
        <v/>
      </c>
      <c r="AW257" s="102" t="str">
        <f t="shared" si="41"/>
        <v/>
      </c>
      <c r="AX257" s="53" t="str">
        <f>_xlfn.IFNA(VLOOKUP(AF257,Tipologia!$B$3:$H$17,4,FALSE),"")</f>
        <v/>
      </c>
      <c r="AY257" s="53" t="str">
        <f t="shared" si="42"/>
        <v/>
      </c>
      <c r="AZ257" s="54" t="str">
        <f>_xlfn.IFNA(VLOOKUP(AF257,Tipologia!$B$3:$H$17,3,FALSE),"")</f>
        <v/>
      </c>
      <c r="BA257" s="54" t="str">
        <f>IFERROR(VLOOKUP(AF257,Tipologia!$B$3:$H$17,5,FALSE),"")</f>
        <v/>
      </c>
      <c r="BB257" s="54" t="str">
        <f>IFERROR(VLOOKUP(AF257,Tipologia!$B$3:$H$17,6,0),"")</f>
        <v/>
      </c>
      <c r="BC257" s="60"/>
      <c r="BD257" s="112"/>
      <c r="BE257" s="60"/>
      <c r="BF257" s="55"/>
      <c r="BG257" s="55"/>
      <c r="BH257" s="131"/>
    </row>
    <row r="258" spans="1:60" ht="90" customHeight="1" x14ac:dyDescent="0.3">
      <c r="A258" s="53" t="str">
        <f t="shared" si="43"/>
        <v/>
      </c>
      <c r="B258" s="50"/>
      <c r="C258" s="50"/>
      <c r="D258" s="50"/>
      <c r="E258" s="50"/>
      <c r="F258" s="50"/>
      <c r="G258" s="60"/>
      <c r="H258" s="111"/>
      <c r="I258" s="111"/>
      <c r="J258" s="60"/>
      <c r="K258" s="60"/>
      <c r="L258" s="60"/>
      <c r="M258" s="60"/>
      <c r="N258" s="60"/>
      <c r="O258" s="60"/>
      <c r="P258" s="126"/>
      <c r="Q258" s="134"/>
      <c r="R258" s="112"/>
      <c r="S258" s="60"/>
      <c r="T258" s="60"/>
      <c r="U258" s="60"/>
      <c r="V258" s="112"/>
      <c r="W258" s="112"/>
      <c r="X258" s="60"/>
      <c r="Y258" s="60"/>
      <c r="Z258" s="60"/>
      <c r="AA258" s="60"/>
      <c r="AB258" s="60"/>
      <c r="AC258" s="60"/>
      <c r="AD258" s="60"/>
      <c r="AE258" s="50"/>
      <c r="AF258" s="50"/>
      <c r="AG258" s="50"/>
      <c r="AH258" s="103" t="str">
        <f t="shared" si="33"/>
        <v xml:space="preserve">  </v>
      </c>
      <c r="AI258" s="97"/>
      <c r="AJ258" s="103" t="str">
        <f t="shared" si="34"/>
        <v/>
      </c>
      <c r="AK258" s="50"/>
      <c r="AL258" s="51"/>
      <c r="AM258" s="103" t="str">
        <f t="shared" si="35"/>
        <v/>
      </c>
      <c r="AN258" s="52" t="str">
        <f>_xlfn.IFNA(VLOOKUP($AF258,Tipologia!$B$3:$H$17,2,FALSE),"")</f>
        <v/>
      </c>
      <c r="AO258" s="52" t="str">
        <f t="shared" si="36"/>
        <v/>
      </c>
      <c r="AP258" s="52" t="str">
        <f>_xlfn.IFNA(VLOOKUP(AG258,Tipologia!$A$20:$C$24,3,0),"")</f>
        <v/>
      </c>
      <c r="AQ258" s="52" t="str">
        <f t="shared" si="37"/>
        <v/>
      </c>
      <c r="AR258" s="52" t="str">
        <f>_xlfn.IFNA(VLOOKUP($AK258,Tipologia!$A$36:$B$40,2,FALSE),"")</f>
        <v/>
      </c>
      <c r="AS258" s="52" t="str">
        <f>_xlfn.IFNA(VLOOKUP(AL258,Tipologia!$A$44:$B$51,2,0),"")</f>
        <v/>
      </c>
      <c r="AT258" s="52" t="str">
        <f t="shared" si="38"/>
        <v xml:space="preserve">  </v>
      </c>
      <c r="AU258" s="52" t="str">
        <f t="shared" si="39"/>
        <v/>
      </c>
      <c r="AV258" s="52" t="str">
        <f t="shared" si="40"/>
        <v/>
      </c>
      <c r="AW258" s="102" t="str">
        <f t="shared" si="41"/>
        <v/>
      </c>
      <c r="AX258" s="53" t="str">
        <f>_xlfn.IFNA(VLOOKUP(AF258,Tipologia!$B$3:$H$17,4,FALSE),"")</f>
        <v/>
      </c>
      <c r="AY258" s="53" t="str">
        <f t="shared" si="42"/>
        <v/>
      </c>
      <c r="AZ258" s="54" t="str">
        <f>_xlfn.IFNA(VLOOKUP(AF258,Tipologia!$B$3:$H$17,3,FALSE),"")</f>
        <v/>
      </c>
      <c r="BA258" s="54" t="str">
        <f>IFERROR(VLOOKUP(AF258,Tipologia!$B$3:$H$17,5,FALSE),"")</f>
        <v/>
      </c>
      <c r="BB258" s="54" t="str">
        <f>IFERROR(VLOOKUP(AF258,Tipologia!$B$3:$H$17,6,0),"")</f>
        <v/>
      </c>
      <c r="BC258" s="60"/>
      <c r="BD258" s="112"/>
      <c r="BE258" s="60"/>
      <c r="BF258" s="55"/>
      <c r="BG258" s="55"/>
      <c r="BH258" s="131"/>
    </row>
    <row r="259" spans="1:60" ht="90" customHeight="1" x14ac:dyDescent="0.3">
      <c r="A259" s="53" t="str">
        <f t="shared" si="43"/>
        <v/>
      </c>
      <c r="B259" s="50"/>
      <c r="C259" s="50"/>
      <c r="D259" s="50"/>
      <c r="E259" s="50"/>
      <c r="F259" s="50"/>
      <c r="G259" s="60"/>
      <c r="H259" s="111"/>
      <c r="I259" s="111"/>
      <c r="J259" s="60"/>
      <c r="K259" s="60"/>
      <c r="L259" s="60"/>
      <c r="M259" s="60"/>
      <c r="N259" s="60"/>
      <c r="O259" s="60"/>
      <c r="P259" s="126"/>
      <c r="Q259" s="134"/>
      <c r="R259" s="112"/>
      <c r="S259" s="60"/>
      <c r="T259" s="60"/>
      <c r="U259" s="60"/>
      <c r="V259" s="112"/>
      <c r="W259" s="112"/>
      <c r="X259" s="60"/>
      <c r="Y259" s="60"/>
      <c r="Z259" s="60"/>
      <c r="AA259" s="60"/>
      <c r="AB259" s="60"/>
      <c r="AC259" s="60"/>
      <c r="AD259" s="60"/>
      <c r="AE259" s="50"/>
      <c r="AF259" s="50"/>
      <c r="AG259" s="50"/>
      <c r="AH259" s="103" t="str">
        <f t="shared" si="33"/>
        <v xml:space="preserve">  </v>
      </c>
      <c r="AI259" s="97"/>
      <c r="AJ259" s="103" t="str">
        <f t="shared" si="34"/>
        <v/>
      </c>
      <c r="AK259" s="50"/>
      <c r="AL259" s="51"/>
      <c r="AM259" s="103" t="str">
        <f t="shared" si="35"/>
        <v/>
      </c>
      <c r="AN259" s="52" t="str">
        <f>_xlfn.IFNA(VLOOKUP($AF259,Tipologia!$B$3:$H$17,2,FALSE),"")</f>
        <v/>
      </c>
      <c r="AO259" s="52" t="str">
        <f t="shared" si="36"/>
        <v/>
      </c>
      <c r="AP259" s="52" t="str">
        <f>_xlfn.IFNA(VLOOKUP(AG259,Tipologia!$A$20:$C$24,3,0),"")</f>
        <v/>
      </c>
      <c r="AQ259" s="52" t="str">
        <f t="shared" si="37"/>
        <v/>
      </c>
      <c r="AR259" s="52" t="str">
        <f>_xlfn.IFNA(VLOOKUP($AK259,Tipologia!$A$36:$B$40,2,FALSE),"")</f>
        <v/>
      </c>
      <c r="AS259" s="52" t="str">
        <f>_xlfn.IFNA(VLOOKUP(AL259,Tipologia!$A$44:$B$51,2,0),"")</f>
        <v/>
      </c>
      <c r="AT259" s="52" t="str">
        <f t="shared" si="38"/>
        <v xml:space="preserve">  </v>
      </c>
      <c r="AU259" s="52" t="str">
        <f t="shared" si="39"/>
        <v/>
      </c>
      <c r="AV259" s="52" t="str">
        <f t="shared" si="40"/>
        <v/>
      </c>
      <c r="AW259" s="102" t="str">
        <f t="shared" si="41"/>
        <v/>
      </c>
      <c r="AX259" s="53" t="str">
        <f>_xlfn.IFNA(VLOOKUP(AF259,Tipologia!$B$3:$H$17,4,FALSE),"")</f>
        <v/>
      </c>
      <c r="AY259" s="53" t="str">
        <f t="shared" si="42"/>
        <v/>
      </c>
      <c r="AZ259" s="54" t="str">
        <f>_xlfn.IFNA(VLOOKUP(AF259,Tipologia!$B$3:$H$17,3,FALSE),"")</f>
        <v/>
      </c>
      <c r="BA259" s="54" t="str">
        <f>IFERROR(VLOOKUP(AF259,Tipologia!$B$3:$H$17,5,FALSE),"")</f>
        <v/>
      </c>
      <c r="BB259" s="54" t="str">
        <f>IFERROR(VLOOKUP(AF259,Tipologia!$B$3:$H$17,6,0),"")</f>
        <v/>
      </c>
      <c r="BC259" s="60"/>
      <c r="BD259" s="112"/>
      <c r="BE259" s="60"/>
      <c r="BF259" s="55"/>
      <c r="BG259" s="55"/>
      <c r="BH259" s="131"/>
    </row>
    <row r="260" spans="1:60" ht="90" customHeight="1" x14ac:dyDescent="0.3">
      <c r="A260" s="53" t="str">
        <f t="shared" si="43"/>
        <v/>
      </c>
      <c r="B260" s="50"/>
      <c r="C260" s="50"/>
      <c r="D260" s="50"/>
      <c r="E260" s="50"/>
      <c r="F260" s="50"/>
      <c r="G260" s="60"/>
      <c r="H260" s="111"/>
      <c r="I260" s="111"/>
      <c r="J260" s="60"/>
      <c r="K260" s="60"/>
      <c r="L260" s="60"/>
      <c r="M260" s="60"/>
      <c r="N260" s="60"/>
      <c r="O260" s="60"/>
      <c r="P260" s="126"/>
      <c r="Q260" s="134"/>
      <c r="R260" s="112"/>
      <c r="S260" s="60"/>
      <c r="T260" s="60"/>
      <c r="U260" s="60"/>
      <c r="V260" s="112"/>
      <c r="W260" s="112"/>
      <c r="X260" s="60"/>
      <c r="Y260" s="60"/>
      <c r="Z260" s="60"/>
      <c r="AA260" s="60"/>
      <c r="AB260" s="60"/>
      <c r="AC260" s="60"/>
      <c r="AD260" s="60"/>
      <c r="AE260" s="50"/>
      <c r="AF260" s="50"/>
      <c r="AG260" s="50"/>
      <c r="AH260" s="103" t="str">
        <f t="shared" si="33"/>
        <v xml:space="preserve">  </v>
      </c>
      <c r="AI260" s="97"/>
      <c r="AJ260" s="103" t="str">
        <f t="shared" si="34"/>
        <v/>
      </c>
      <c r="AK260" s="50"/>
      <c r="AL260" s="51"/>
      <c r="AM260" s="103" t="str">
        <f t="shared" si="35"/>
        <v/>
      </c>
      <c r="AN260" s="52" t="str">
        <f>_xlfn.IFNA(VLOOKUP($AF260,Tipologia!$B$3:$H$17,2,FALSE),"")</f>
        <v/>
      </c>
      <c r="AO260" s="52" t="str">
        <f t="shared" si="36"/>
        <v/>
      </c>
      <c r="AP260" s="52" t="str">
        <f>_xlfn.IFNA(VLOOKUP(AG260,Tipologia!$A$20:$C$24,3,0),"")</f>
        <v/>
      </c>
      <c r="AQ260" s="52" t="str">
        <f t="shared" si="37"/>
        <v/>
      </c>
      <c r="AR260" s="52" t="str">
        <f>_xlfn.IFNA(VLOOKUP($AK260,Tipologia!$A$36:$B$40,2,FALSE),"")</f>
        <v/>
      </c>
      <c r="AS260" s="52" t="str">
        <f>_xlfn.IFNA(VLOOKUP(AL260,Tipologia!$A$44:$B$51,2,0),"")</f>
        <v/>
      </c>
      <c r="AT260" s="52" t="str">
        <f t="shared" si="38"/>
        <v xml:space="preserve">  </v>
      </c>
      <c r="AU260" s="52" t="str">
        <f t="shared" si="39"/>
        <v/>
      </c>
      <c r="AV260" s="52" t="str">
        <f t="shared" si="40"/>
        <v/>
      </c>
      <c r="AW260" s="102" t="str">
        <f t="shared" si="41"/>
        <v/>
      </c>
      <c r="AX260" s="53" t="str">
        <f>_xlfn.IFNA(VLOOKUP(AF260,Tipologia!$B$3:$H$17,4,FALSE),"")</f>
        <v/>
      </c>
      <c r="AY260" s="53" t="str">
        <f t="shared" si="42"/>
        <v/>
      </c>
      <c r="AZ260" s="54" t="str">
        <f>_xlfn.IFNA(VLOOKUP(AF260,Tipologia!$B$3:$H$17,3,FALSE),"")</f>
        <v/>
      </c>
      <c r="BA260" s="54" t="str">
        <f>IFERROR(VLOOKUP(AF260,Tipologia!$B$3:$H$17,5,FALSE),"")</f>
        <v/>
      </c>
      <c r="BB260" s="54" t="str">
        <f>IFERROR(VLOOKUP(AF260,Tipologia!$B$3:$H$17,6,0),"")</f>
        <v/>
      </c>
      <c r="BC260" s="60"/>
      <c r="BD260" s="112"/>
      <c r="BE260" s="60"/>
      <c r="BF260" s="55"/>
      <c r="BG260" s="55"/>
      <c r="BH260" s="131"/>
    </row>
    <row r="261" spans="1:60" ht="90" customHeight="1" x14ac:dyDescent="0.3">
      <c r="A261" s="53" t="str">
        <f t="shared" si="43"/>
        <v/>
      </c>
      <c r="B261" s="50"/>
      <c r="C261" s="50"/>
      <c r="D261" s="50"/>
      <c r="E261" s="50"/>
      <c r="F261" s="50"/>
      <c r="G261" s="60"/>
      <c r="H261" s="111"/>
      <c r="I261" s="111"/>
      <c r="J261" s="60"/>
      <c r="K261" s="60"/>
      <c r="L261" s="60"/>
      <c r="M261" s="60"/>
      <c r="N261" s="60"/>
      <c r="O261" s="60"/>
      <c r="P261" s="126"/>
      <c r="Q261" s="134"/>
      <c r="R261" s="112"/>
      <c r="S261" s="60"/>
      <c r="T261" s="60"/>
      <c r="U261" s="60"/>
      <c r="V261" s="112"/>
      <c r="W261" s="112"/>
      <c r="X261" s="60"/>
      <c r="Y261" s="60"/>
      <c r="Z261" s="60"/>
      <c r="AA261" s="60"/>
      <c r="AB261" s="60"/>
      <c r="AC261" s="60"/>
      <c r="AD261" s="60"/>
      <c r="AE261" s="50"/>
      <c r="AF261" s="50"/>
      <c r="AG261" s="50"/>
      <c r="AH261" s="103" t="str">
        <f t="shared" si="33"/>
        <v xml:space="preserve">  </v>
      </c>
      <c r="AI261" s="97"/>
      <c r="AJ261" s="103" t="str">
        <f t="shared" si="34"/>
        <v/>
      </c>
      <c r="AK261" s="50"/>
      <c r="AL261" s="51"/>
      <c r="AM261" s="103" t="str">
        <f t="shared" si="35"/>
        <v/>
      </c>
      <c r="AN261" s="52" t="str">
        <f>_xlfn.IFNA(VLOOKUP($AF261,Tipologia!$B$3:$H$17,2,FALSE),"")</f>
        <v/>
      </c>
      <c r="AO261" s="52" t="str">
        <f t="shared" si="36"/>
        <v/>
      </c>
      <c r="AP261" s="52" t="str">
        <f>_xlfn.IFNA(VLOOKUP(AG261,Tipologia!$A$20:$C$24,3,0),"")</f>
        <v/>
      </c>
      <c r="AQ261" s="52" t="str">
        <f t="shared" si="37"/>
        <v/>
      </c>
      <c r="AR261" s="52" t="str">
        <f>_xlfn.IFNA(VLOOKUP($AK261,Tipologia!$A$36:$B$40,2,FALSE),"")</f>
        <v/>
      </c>
      <c r="AS261" s="52" t="str">
        <f>_xlfn.IFNA(VLOOKUP(AL261,Tipologia!$A$44:$B$51,2,0),"")</f>
        <v/>
      </c>
      <c r="AT261" s="52" t="str">
        <f t="shared" si="38"/>
        <v xml:space="preserve">  </v>
      </c>
      <c r="AU261" s="52" t="str">
        <f t="shared" si="39"/>
        <v/>
      </c>
      <c r="AV261" s="52" t="str">
        <f t="shared" si="40"/>
        <v/>
      </c>
      <c r="AW261" s="102" t="str">
        <f t="shared" si="41"/>
        <v/>
      </c>
      <c r="AX261" s="53" t="str">
        <f>_xlfn.IFNA(VLOOKUP(AF261,Tipologia!$B$3:$H$17,4,FALSE),"")</f>
        <v/>
      </c>
      <c r="AY261" s="53" t="str">
        <f t="shared" si="42"/>
        <v/>
      </c>
      <c r="AZ261" s="54" t="str">
        <f>_xlfn.IFNA(VLOOKUP(AF261,Tipologia!$B$3:$H$17,3,FALSE),"")</f>
        <v/>
      </c>
      <c r="BA261" s="54" t="str">
        <f>IFERROR(VLOOKUP(AF261,Tipologia!$B$3:$H$17,5,FALSE),"")</f>
        <v/>
      </c>
      <c r="BB261" s="54" t="str">
        <f>IFERROR(VLOOKUP(AF261,Tipologia!$B$3:$H$17,6,0),"")</f>
        <v/>
      </c>
      <c r="BC261" s="60"/>
      <c r="BD261" s="112"/>
      <c r="BE261" s="60"/>
      <c r="BF261" s="55"/>
      <c r="BG261" s="55"/>
      <c r="BH261" s="131"/>
    </row>
    <row r="262" spans="1:60" ht="90" customHeight="1" x14ac:dyDescent="0.3">
      <c r="A262" s="53" t="str">
        <f t="shared" si="43"/>
        <v/>
      </c>
      <c r="B262" s="50"/>
      <c r="C262" s="50"/>
      <c r="D262" s="50"/>
      <c r="E262" s="50"/>
      <c r="F262" s="50"/>
      <c r="G262" s="60"/>
      <c r="H262" s="111"/>
      <c r="I262" s="111"/>
      <c r="J262" s="60"/>
      <c r="K262" s="60"/>
      <c r="L262" s="60"/>
      <c r="M262" s="60"/>
      <c r="N262" s="60"/>
      <c r="O262" s="60"/>
      <c r="P262" s="126"/>
      <c r="Q262" s="134"/>
      <c r="R262" s="112"/>
      <c r="S262" s="60"/>
      <c r="T262" s="60"/>
      <c r="U262" s="60"/>
      <c r="V262" s="112"/>
      <c r="W262" s="112"/>
      <c r="X262" s="60"/>
      <c r="Y262" s="60"/>
      <c r="Z262" s="60"/>
      <c r="AA262" s="60"/>
      <c r="AB262" s="60"/>
      <c r="AC262" s="60"/>
      <c r="AD262" s="60"/>
      <c r="AE262" s="50"/>
      <c r="AF262" s="50"/>
      <c r="AG262" s="50"/>
      <c r="AH262" s="103" t="str">
        <f t="shared" si="33"/>
        <v xml:space="preserve">  </v>
      </c>
      <c r="AI262" s="97"/>
      <c r="AJ262" s="103" t="str">
        <f t="shared" si="34"/>
        <v/>
      </c>
      <c r="AK262" s="50"/>
      <c r="AL262" s="51"/>
      <c r="AM262" s="103" t="str">
        <f t="shared" si="35"/>
        <v/>
      </c>
      <c r="AN262" s="52" t="str">
        <f>_xlfn.IFNA(VLOOKUP($AF262,Tipologia!$B$3:$H$17,2,FALSE),"")</f>
        <v/>
      </c>
      <c r="AO262" s="52" t="str">
        <f t="shared" si="36"/>
        <v/>
      </c>
      <c r="AP262" s="52" t="str">
        <f>_xlfn.IFNA(VLOOKUP(AG262,Tipologia!$A$20:$C$24,3,0),"")</f>
        <v/>
      </c>
      <c r="AQ262" s="52" t="str">
        <f t="shared" si="37"/>
        <v/>
      </c>
      <c r="AR262" s="52" t="str">
        <f>_xlfn.IFNA(VLOOKUP($AK262,Tipologia!$A$36:$B$40,2,FALSE),"")</f>
        <v/>
      </c>
      <c r="AS262" s="52" t="str">
        <f>_xlfn.IFNA(VLOOKUP(AL262,Tipologia!$A$44:$B$51,2,0),"")</f>
        <v/>
      </c>
      <c r="AT262" s="52" t="str">
        <f t="shared" si="38"/>
        <v xml:space="preserve">  </v>
      </c>
      <c r="AU262" s="52" t="str">
        <f t="shared" si="39"/>
        <v/>
      </c>
      <c r="AV262" s="52" t="str">
        <f t="shared" si="40"/>
        <v/>
      </c>
      <c r="AW262" s="102" t="str">
        <f t="shared" si="41"/>
        <v/>
      </c>
      <c r="AX262" s="53" t="str">
        <f>_xlfn.IFNA(VLOOKUP(AF262,Tipologia!$B$3:$H$17,4,FALSE),"")</f>
        <v/>
      </c>
      <c r="AY262" s="53" t="str">
        <f t="shared" si="42"/>
        <v/>
      </c>
      <c r="AZ262" s="54" t="str">
        <f>_xlfn.IFNA(VLOOKUP(AF262,Tipologia!$B$3:$H$17,3,FALSE),"")</f>
        <v/>
      </c>
      <c r="BA262" s="54" t="str">
        <f>IFERROR(VLOOKUP(AF262,Tipologia!$B$3:$H$17,5,FALSE),"")</f>
        <v/>
      </c>
      <c r="BB262" s="54" t="str">
        <f>IFERROR(VLOOKUP(AF262,Tipologia!$B$3:$H$17,6,0),"")</f>
        <v/>
      </c>
      <c r="BC262" s="60"/>
      <c r="BD262" s="112"/>
      <c r="BE262" s="60"/>
      <c r="BF262" s="55"/>
      <c r="BG262" s="55"/>
      <c r="BH262" s="131"/>
    </row>
    <row r="263" spans="1:60" ht="90" customHeight="1" x14ac:dyDescent="0.3">
      <c r="A263" s="53" t="str">
        <f t="shared" si="43"/>
        <v/>
      </c>
      <c r="B263" s="50"/>
      <c r="C263" s="50"/>
      <c r="D263" s="50"/>
      <c r="E263" s="50"/>
      <c r="F263" s="50"/>
      <c r="G263" s="60"/>
      <c r="H263" s="111"/>
      <c r="I263" s="111"/>
      <c r="J263" s="60"/>
      <c r="K263" s="60"/>
      <c r="L263" s="60"/>
      <c r="M263" s="60"/>
      <c r="N263" s="60"/>
      <c r="O263" s="60"/>
      <c r="P263" s="126"/>
      <c r="Q263" s="134"/>
      <c r="R263" s="112"/>
      <c r="S263" s="60"/>
      <c r="T263" s="60"/>
      <c r="U263" s="60"/>
      <c r="V263" s="112"/>
      <c r="W263" s="112"/>
      <c r="X263" s="60"/>
      <c r="Y263" s="60"/>
      <c r="Z263" s="60"/>
      <c r="AA263" s="60"/>
      <c r="AB263" s="60"/>
      <c r="AC263" s="60"/>
      <c r="AD263" s="60"/>
      <c r="AE263" s="50"/>
      <c r="AF263" s="50"/>
      <c r="AG263" s="50"/>
      <c r="AH263" s="103" t="str">
        <f t="shared" si="33"/>
        <v xml:space="preserve">  </v>
      </c>
      <c r="AI263" s="97"/>
      <c r="AJ263" s="103" t="str">
        <f t="shared" si="34"/>
        <v/>
      </c>
      <c r="AK263" s="50"/>
      <c r="AL263" s="51"/>
      <c r="AM263" s="103" t="str">
        <f t="shared" si="35"/>
        <v/>
      </c>
      <c r="AN263" s="52" t="str">
        <f>_xlfn.IFNA(VLOOKUP($AF263,Tipologia!$B$3:$H$17,2,FALSE),"")</f>
        <v/>
      </c>
      <c r="AO263" s="52" t="str">
        <f t="shared" si="36"/>
        <v/>
      </c>
      <c r="AP263" s="52" t="str">
        <f>_xlfn.IFNA(VLOOKUP(AG263,Tipologia!$A$20:$C$24,3,0),"")</f>
        <v/>
      </c>
      <c r="AQ263" s="52" t="str">
        <f t="shared" si="37"/>
        <v/>
      </c>
      <c r="AR263" s="52" t="str">
        <f>_xlfn.IFNA(VLOOKUP($AK263,Tipologia!$A$36:$B$40,2,FALSE),"")</f>
        <v/>
      </c>
      <c r="AS263" s="52" t="str">
        <f>_xlfn.IFNA(VLOOKUP(AL263,Tipologia!$A$44:$B$51,2,0),"")</f>
        <v/>
      </c>
      <c r="AT263" s="52" t="str">
        <f t="shared" si="38"/>
        <v xml:space="preserve">  </v>
      </c>
      <c r="AU263" s="52" t="str">
        <f t="shared" si="39"/>
        <v/>
      </c>
      <c r="AV263" s="52" t="str">
        <f t="shared" si="40"/>
        <v/>
      </c>
      <c r="AW263" s="102" t="str">
        <f t="shared" si="41"/>
        <v/>
      </c>
      <c r="AX263" s="53" t="str">
        <f>_xlfn.IFNA(VLOOKUP(AF263,Tipologia!$B$3:$H$17,4,FALSE),"")</f>
        <v/>
      </c>
      <c r="AY263" s="53" t="str">
        <f t="shared" si="42"/>
        <v/>
      </c>
      <c r="AZ263" s="54" t="str">
        <f>_xlfn.IFNA(VLOOKUP(AF263,Tipologia!$B$3:$H$17,3,FALSE),"")</f>
        <v/>
      </c>
      <c r="BA263" s="54" t="str">
        <f>IFERROR(VLOOKUP(AF263,Tipologia!$B$3:$H$17,5,FALSE),"")</f>
        <v/>
      </c>
      <c r="BB263" s="54" t="str">
        <f>IFERROR(VLOOKUP(AF263,Tipologia!$B$3:$H$17,6,0),"")</f>
        <v/>
      </c>
      <c r="BC263" s="60"/>
      <c r="BD263" s="112"/>
      <c r="BE263" s="60"/>
      <c r="BF263" s="55"/>
      <c r="BG263" s="55"/>
      <c r="BH263" s="131"/>
    </row>
    <row r="264" spans="1:60" ht="90" customHeight="1" x14ac:dyDescent="0.3">
      <c r="A264" s="53" t="str">
        <f t="shared" si="43"/>
        <v/>
      </c>
      <c r="B264" s="50"/>
      <c r="C264" s="50"/>
      <c r="D264" s="50"/>
      <c r="E264" s="50"/>
      <c r="F264" s="50"/>
      <c r="G264" s="60"/>
      <c r="H264" s="111"/>
      <c r="I264" s="111"/>
      <c r="J264" s="60"/>
      <c r="K264" s="60"/>
      <c r="L264" s="60"/>
      <c r="M264" s="60"/>
      <c r="N264" s="60"/>
      <c r="O264" s="60"/>
      <c r="P264" s="126"/>
      <c r="Q264" s="134"/>
      <c r="R264" s="112"/>
      <c r="S264" s="60"/>
      <c r="T264" s="60"/>
      <c r="U264" s="60"/>
      <c r="V264" s="112"/>
      <c r="W264" s="112"/>
      <c r="X264" s="60"/>
      <c r="Y264" s="60"/>
      <c r="Z264" s="60"/>
      <c r="AA264" s="60"/>
      <c r="AB264" s="60"/>
      <c r="AC264" s="60"/>
      <c r="AD264" s="60"/>
      <c r="AE264" s="50"/>
      <c r="AF264" s="50"/>
      <c r="AG264" s="50"/>
      <c r="AH264" s="103" t="str">
        <f t="shared" ref="AH264:AH306" si="44">AT264</f>
        <v xml:space="preserve">  </v>
      </c>
      <c r="AI264" s="97"/>
      <c r="AJ264" s="103" t="str">
        <f t="shared" ref="AJ264:AJ306" si="45">AU264</f>
        <v/>
      </c>
      <c r="AK264" s="50"/>
      <c r="AL264" s="51"/>
      <c r="AM264" s="103" t="str">
        <f t="shared" ref="AM264:AM306" si="46">AV264</f>
        <v/>
      </c>
      <c r="AN264" s="52" t="str">
        <f>_xlfn.IFNA(VLOOKUP($AF264,Tipologia!$B$3:$H$17,2,FALSE),"")</f>
        <v/>
      </c>
      <c r="AO264" s="52" t="str">
        <f t="shared" ref="AO264:AO306" si="47">IF(AF264="","",IF(AN264="Bajo",1,IF(AN264="Medio",2,3)))</f>
        <v/>
      </c>
      <c r="AP264" s="52" t="str">
        <f>_xlfn.IFNA(VLOOKUP(AG264,Tipologia!$A$20:$C$24,3,0),"")</f>
        <v/>
      </c>
      <c r="AQ264" s="52" t="str">
        <f t="shared" ref="AQ264:AQ306" si="48">IF(AG264="","",IF(AP264="Bajo",1,IF(AP264="Medio",2,3)))</f>
        <v/>
      </c>
      <c r="AR264" s="52" t="str">
        <f>_xlfn.IFNA(VLOOKUP($AK264,Tipologia!$A$36:$B$40,2,FALSE),"")</f>
        <v/>
      </c>
      <c r="AS264" s="52" t="str">
        <f>_xlfn.IFNA(VLOOKUP(AL264,Tipologia!$A$44:$B$51,2,0),"")</f>
        <v/>
      </c>
      <c r="AT264" s="52" t="str">
        <f t="shared" ref="AT264:AT306" si="49">IF(MAX(AO264,AQ264)=3,"Alto",IF(MAX(AO264,AQ264)=2,"Medio",IF(MAX(AO264,AQ264)=1,"Bajo","  ")))</f>
        <v xml:space="preserve">  </v>
      </c>
      <c r="AU264" s="52" t="str">
        <f t="shared" ref="AU264:AU306" si="50">IF(AI264="","",IF(AI264="Información cuya pérdida de exactitud y completitud puede conllevar un impacto negativo severo.","Alto",IF(AI264="Información cuya pérdida de exactitud y completitud puede conllevar un impacto negativo.","Medio",IF(AI264="Información cuya pérdida de exactitud y completitud conlleva un impacto no significativo para la entidad o entes externos.","","Bajo"))))</f>
        <v/>
      </c>
      <c r="AV264" s="52" t="str">
        <f t="shared" ref="AV264:AV306" si="51">IF(SUM($AR264,$AS264)&gt;=3,"Alto",IF(SUM($AR264,$AS264)&gt;=2,"Medio",IF(SUM(AR264:AS264)&gt;0,"Bajo","")))</f>
        <v/>
      </c>
      <c r="AW264" s="102" t="str">
        <f t="shared" ref="AW264:AW306" si="52">IF(AV264="","",IF(AND(AT264="Bajo",AU264="Bajo",AV264="Bajo"),"Bajo",IF(AND(AT264="Alto",AU264="Alto",AV264="Alto"),"Alto",IF(COUNTIF(AT264:AV264,"Alto")=2,"Alto","Medio"))))</f>
        <v/>
      </c>
      <c r="AX264" s="53" t="str">
        <f>_xlfn.IFNA(VLOOKUP(AF264,Tipologia!$B$3:$H$17,4,FALSE),"")</f>
        <v/>
      </c>
      <c r="AY264" s="53" t="str">
        <f t="shared" ref="AY264:AY306" si="53">IF(AX264="Información_pública","IPB",IF(AX264="Información_Pública_Clasificada","IPC",IF(AX264="Información_Pública_Reservada","IPR",IF(AX264="",""))))</f>
        <v/>
      </c>
      <c r="AZ264" s="54" t="str">
        <f>_xlfn.IFNA(VLOOKUP(AF264,Tipologia!$B$3:$H$17,3,FALSE),"")</f>
        <v/>
      </c>
      <c r="BA264" s="54" t="str">
        <f>IFERROR(VLOOKUP(AF264,Tipologia!$B$3:$H$17,5,FALSE),"")</f>
        <v/>
      </c>
      <c r="BB264" s="54" t="str">
        <f>IFERROR(VLOOKUP(AF264,Tipologia!$B$3:$H$17,6,0),"")</f>
        <v/>
      </c>
      <c r="BC264" s="60"/>
      <c r="BD264" s="112"/>
      <c r="BE264" s="60"/>
      <c r="BF264" s="55"/>
      <c r="BG264" s="55"/>
      <c r="BH264" s="131"/>
    </row>
    <row r="265" spans="1:60" ht="90" customHeight="1" x14ac:dyDescent="0.3">
      <c r="A265" s="53" t="str">
        <f t="shared" ref="A265:A306" si="54">IFERROR(IF(B265="","",A264+1),"")</f>
        <v/>
      </c>
      <c r="B265" s="50"/>
      <c r="C265" s="50"/>
      <c r="D265" s="50"/>
      <c r="E265" s="50"/>
      <c r="F265" s="50"/>
      <c r="G265" s="60"/>
      <c r="H265" s="111"/>
      <c r="I265" s="111"/>
      <c r="J265" s="60"/>
      <c r="K265" s="60"/>
      <c r="L265" s="60"/>
      <c r="M265" s="60"/>
      <c r="N265" s="60"/>
      <c r="O265" s="60"/>
      <c r="P265" s="126"/>
      <c r="Q265" s="134"/>
      <c r="R265" s="112"/>
      <c r="S265" s="60"/>
      <c r="T265" s="60"/>
      <c r="U265" s="60"/>
      <c r="V265" s="112"/>
      <c r="W265" s="112"/>
      <c r="X265" s="60"/>
      <c r="Y265" s="60"/>
      <c r="Z265" s="60"/>
      <c r="AA265" s="60"/>
      <c r="AB265" s="60"/>
      <c r="AC265" s="60"/>
      <c r="AD265" s="60"/>
      <c r="AE265" s="50"/>
      <c r="AF265" s="50"/>
      <c r="AG265" s="50"/>
      <c r="AH265" s="103" t="str">
        <f t="shared" si="44"/>
        <v xml:space="preserve">  </v>
      </c>
      <c r="AI265" s="97"/>
      <c r="AJ265" s="103" t="str">
        <f t="shared" si="45"/>
        <v/>
      </c>
      <c r="AK265" s="50"/>
      <c r="AL265" s="51"/>
      <c r="AM265" s="103" t="str">
        <f t="shared" si="46"/>
        <v/>
      </c>
      <c r="AN265" s="52" t="str">
        <f>_xlfn.IFNA(VLOOKUP($AF265,Tipologia!$B$3:$H$17,2,FALSE),"")</f>
        <v/>
      </c>
      <c r="AO265" s="52" t="str">
        <f t="shared" si="47"/>
        <v/>
      </c>
      <c r="AP265" s="52" t="str">
        <f>_xlfn.IFNA(VLOOKUP(AG265,Tipologia!$A$20:$C$24,3,0),"")</f>
        <v/>
      </c>
      <c r="AQ265" s="52" t="str">
        <f t="shared" si="48"/>
        <v/>
      </c>
      <c r="AR265" s="52" t="str">
        <f>_xlfn.IFNA(VLOOKUP($AK265,Tipologia!$A$36:$B$40,2,FALSE),"")</f>
        <v/>
      </c>
      <c r="AS265" s="52" t="str">
        <f>_xlfn.IFNA(VLOOKUP(AL265,Tipologia!$A$44:$B$51,2,0),"")</f>
        <v/>
      </c>
      <c r="AT265" s="52" t="str">
        <f t="shared" si="49"/>
        <v xml:space="preserve">  </v>
      </c>
      <c r="AU265" s="52" t="str">
        <f t="shared" si="50"/>
        <v/>
      </c>
      <c r="AV265" s="52" t="str">
        <f t="shared" si="51"/>
        <v/>
      </c>
      <c r="AW265" s="102" t="str">
        <f t="shared" si="52"/>
        <v/>
      </c>
      <c r="AX265" s="53" t="str">
        <f>_xlfn.IFNA(VLOOKUP(AF265,Tipologia!$B$3:$H$17,4,FALSE),"")</f>
        <v/>
      </c>
      <c r="AY265" s="53" t="str">
        <f t="shared" si="53"/>
        <v/>
      </c>
      <c r="AZ265" s="54" t="str">
        <f>_xlfn.IFNA(VLOOKUP(AF265,Tipologia!$B$3:$H$17,3,FALSE),"")</f>
        <v/>
      </c>
      <c r="BA265" s="54" t="str">
        <f>IFERROR(VLOOKUP(AF265,Tipologia!$B$3:$H$17,5,FALSE),"")</f>
        <v/>
      </c>
      <c r="BB265" s="54" t="str">
        <f>IFERROR(VLOOKUP(AF265,Tipologia!$B$3:$H$17,6,0),"")</f>
        <v/>
      </c>
      <c r="BC265" s="60"/>
      <c r="BD265" s="112"/>
      <c r="BE265" s="60"/>
      <c r="BF265" s="55"/>
      <c r="BG265" s="55"/>
      <c r="BH265" s="131"/>
    </row>
    <row r="266" spans="1:60" ht="90" customHeight="1" x14ac:dyDescent="0.3">
      <c r="A266" s="53" t="str">
        <f t="shared" si="54"/>
        <v/>
      </c>
      <c r="B266" s="50"/>
      <c r="C266" s="50"/>
      <c r="D266" s="50"/>
      <c r="E266" s="50"/>
      <c r="F266" s="50"/>
      <c r="G266" s="60"/>
      <c r="H266" s="111"/>
      <c r="I266" s="111"/>
      <c r="J266" s="60"/>
      <c r="K266" s="60"/>
      <c r="L266" s="60"/>
      <c r="M266" s="60"/>
      <c r="N266" s="60"/>
      <c r="O266" s="60"/>
      <c r="P266" s="126"/>
      <c r="Q266" s="134"/>
      <c r="R266" s="112"/>
      <c r="S266" s="60"/>
      <c r="T266" s="60"/>
      <c r="U266" s="60"/>
      <c r="V266" s="112"/>
      <c r="W266" s="112"/>
      <c r="X266" s="60"/>
      <c r="Y266" s="60"/>
      <c r="Z266" s="60"/>
      <c r="AA266" s="60"/>
      <c r="AB266" s="60"/>
      <c r="AC266" s="60"/>
      <c r="AD266" s="60"/>
      <c r="AE266" s="50"/>
      <c r="AF266" s="50"/>
      <c r="AG266" s="50"/>
      <c r="AH266" s="103" t="str">
        <f t="shared" si="44"/>
        <v xml:space="preserve">  </v>
      </c>
      <c r="AI266" s="97"/>
      <c r="AJ266" s="103" t="str">
        <f t="shared" si="45"/>
        <v/>
      </c>
      <c r="AK266" s="50"/>
      <c r="AL266" s="51"/>
      <c r="AM266" s="103" t="str">
        <f t="shared" si="46"/>
        <v/>
      </c>
      <c r="AN266" s="52" t="str">
        <f>_xlfn.IFNA(VLOOKUP($AF266,Tipologia!$B$3:$H$17,2,FALSE),"")</f>
        <v/>
      </c>
      <c r="AO266" s="52" t="str">
        <f t="shared" si="47"/>
        <v/>
      </c>
      <c r="AP266" s="52" t="str">
        <f>_xlfn.IFNA(VLOOKUP(AG266,Tipologia!$A$20:$C$24,3,0),"")</f>
        <v/>
      </c>
      <c r="AQ266" s="52" t="str">
        <f t="shared" si="48"/>
        <v/>
      </c>
      <c r="AR266" s="52" t="str">
        <f>_xlfn.IFNA(VLOOKUP($AK266,Tipologia!$A$36:$B$40,2,FALSE),"")</f>
        <v/>
      </c>
      <c r="AS266" s="52" t="str">
        <f>_xlfn.IFNA(VLOOKUP(AL266,Tipologia!$A$44:$B$51,2,0),"")</f>
        <v/>
      </c>
      <c r="AT266" s="52" t="str">
        <f t="shared" si="49"/>
        <v xml:space="preserve">  </v>
      </c>
      <c r="AU266" s="52" t="str">
        <f t="shared" si="50"/>
        <v/>
      </c>
      <c r="AV266" s="52" t="str">
        <f t="shared" si="51"/>
        <v/>
      </c>
      <c r="AW266" s="102" t="str">
        <f t="shared" si="52"/>
        <v/>
      </c>
      <c r="AX266" s="53" t="str">
        <f>_xlfn.IFNA(VLOOKUP(AF266,Tipologia!$B$3:$H$17,4,FALSE),"")</f>
        <v/>
      </c>
      <c r="AY266" s="53" t="str">
        <f t="shared" si="53"/>
        <v/>
      </c>
      <c r="AZ266" s="54" t="str">
        <f>_xlfn.IFNA(VLOOKUP(AF266,Tipologia!$B$3:$H$17,3,FALSE),"")</f>
        <v/>
      </c>
      <c r="BA266" s="54" t="str">
        <f>IFERROR(VLOOKUP(AF266,Tipologia!$B$3:$H$17,5,FALSE),"")</f>
        <v/>
      </c>
      <c r="BB266" s="54" t="str">
        <f>IFERROR(VLOOKUP(AF266,Tipologia!$B$3:$H$17,6,0),"")</f>
        <v/>
      </c>
      <c r="BC266" s="60"/>
      <c r="BD266" s="112"/>
      <c r="BE266" s="60"/>
      <c r="BF266" s="55"/>
      <c r="BG266" s="55"/>
      <c r="BH266" s="131"/>
    </row>
    <row r="267" spans="1:60" ht="90" customHeight="1" x14ac:dyDescent="0.3">
      <c r="A267" s="53" t="str">
        <f t="shared" si="54"/>
        <v/>
      </c>
      <c r="B267" s="50"/>
      <c r="C267" s="50"/>
      <c r="D267" s="50"/>
      <c r="E267" s="50"/>
      <c r="F267" s="50"/>
      <c r="G267" s="60"/>
      <c r="H267" s="111"/>
      <c r="I267" s="111"/>
      <c r="J267" s="60"/>
      <c r="K267" s="60"/>
      <c r="L267" s="60"/>
      <c r="M267" s="60"/>
      <c r="N267" s="60"/>
      <c r="O267" s="60"/>
      <c r="P267" s="126"/>
      <c r="Q267" s="134"/>
      <c r="R267" s="112"/>
      <c r="S267" s="60"/>
      <c r="T267" s="60"/>
      <c r="U267" s="60"/>
      <c r="V267" s="112"/>
      <c r="W267" s="112"/>
      <c r="X267" s="60"/>
      <c r="Y267" s="60"/>
      <c r="Z267" s="60"/>
      <c r="AA267" s="60"/>
      <c r="AB267" s="60"/>
      <c r="AC267" s="60"/>
      <c r="AD267" s="60"/>
      <c r="AE267" s="50"/>
      <c r="AF267" s="50"/>
      <c r="AG267" s="50"/>
      <c r="AH267" s="103" t="str">
        <f t="shared" si="44"/>
        <v xml:space="preserve">  </v>
      </c>
      <c r="AI267" s="97"/>
      <c r="AJ267" s="103" t="str">
        <f t="shared" si="45"/>
        <v/>
      </c>
      <c r="AK267" s="50"/>
      <c r="AL267" s="51"/>
      <c r="AM267" s="103" t="str">
        <f t="shared" si="46"/>
        <v/>
      </c>
      <c r="AN267" s="52" t="str">
        <f>_xlfn.IFNA(VLOOKUP($AF267,Tipologia!$B$3:$H$17,2,FALSE),"")</f>
        <v/>
      </c>
      <c r="AO267" s="52" t="str">
        <f t="shared" si="47"/>
        <v/>
      </c>
      <c r="AP267" s="52" t="str">
        <f>_xlfn.IFNA(VLOOKUP(AG267,Tipologia!$A$20:$C$24,3,0),"")</f>
        <v/>
      </c>
      <c r="AQ267" s="52" t="str">
        <f t="shared" si="48"/>
        <v/>
      </c>
      <c r="AR267" s="52" t="str">
        <f>_xlfn.IFNA(VLOOKUP($AK267,Tipologia!$A$36:$B$40,2,FALSE),"")</f>
        <v/>
      </c>
      <c r="AS267" s="52" t="str">
        <f>_xlfn.IFNA(VLOOKUP(AL267,Tipologia!$A$44:$B$51,2,0),"")</f>
        <v/>
      </c>
      <c r="AT267" s="52" t="str">
        <f t="shared" si="49"/>
        <v xml:space="preserve">  </v>
      </c>
      <c r="AU267" s="52" t="str">
        <f t="shared" si="50"/>
        <v/>
      </c>
      <c r="AV267" s="52" t="str">
        <f t="shared" si="51"/>
        <v/>
      </c>
      <c r="AW267" s="102" t="str">
        <f t="shared" si="52"/>
        <v/>
      </c>
      <c r="AX267" s="53" t="str">
        <f>_xlfn.IFNA(VLOOKUP(AF267,Tipologia!$B$3:$H$17,4,FALSE),"")</f>
        <v/>
      </c>
      <c r="AY267" s="53" t="str">
        <f t="shared" si="53"/>
        <v/>
      </c>
      <c r="AZ267" s="54" t="str">
        <f>_xlfn.IFNA(VLOOKUP(AF267,Tipologia!$B$3:$H$17,3,FALSE),"")</f>
        <v/>
      </c>
      <c r="BA267" s="54" t="str">
        <f>IFERROR(VLOOKUP(AF267,Tipologia!$B$3:$H$17,5,FALSE),"")</f>
        <v/>
      </c>
      <c r="BB267" s="54" t="str">
        <f>IFERROR(VLOOKUP(AF267,Tipologia!$B$3:$H$17,6,0),"")</f>
        <v/>
      </c>
      <c r="BC267" s="60"/>
      <c r="BD267" s="112"/>
      <c r="BE267" s="60"/>
      <c r="BF267" s="55"/>
      <c r="BG267" s="55"/>
      <c r="BH267" s="131"/>
    </row>
    <row r="268" spans="1:60" ht="90" customHeight="1" x14ac:dyDescent="0.3">
      <c r="A268" s="53" t="str">
        <f t="shared" si="54"/>
        <v/>
      </c>
      <c r="B268" s="50"/>
      <c r="C268" s="50"/>
      <c r="D268" s="50"/>
      <c r="E268" s="50"/>
      <c r="F268" s="50"/>
      <c r="G268" s="60"/>
      <c r="H268" s="111"/>
      <c r="I268" s="111"/>
      <c r="J268" s="60"/>
      <c r="K268" s="60"/>
      <c r="L268" s="60"/>
      <c r="M268" s="60"/>
      <c r="N268" s="60"/>
      <c r="O268" s="60"/>
      <c r="P268" s="126"/>
      <c r="Q268" s="134"/>
      <c r="R268" s="112"/>
      <c r="S268" s="60"/>
      <c r="T268" s="60"/>
      <c r="U268" s="60"/>
      <c r="V268" s="112"/>
      <c r="W268" s="112"/>
      <c r="X268" s="60"/>
      <c r="Y268" s="60"/>
      <c r="Z268" s="60"/>
      <c r="AA268" s="60"/>
      <c r="AB268" s="60"/>
      <c r="AC268" s="60"/>
      <c r="AD268" s="60"/>
      <c r="AE268" s="50"/>
      <c r="AF268" s="50"/>
      <c r="AG268" s="50"/>
      <c r="AH268" s="103" t="str">
        <f t="shared" si="44"/>
        <v xml:space="preserve">  </v>
      </c>
      <c r="AI268" s="97"/>
      <c r="AJ268" s="103" t="str">
        <f t="shared" si="45"/>
        <v/>
      </c>
      <c r="AK268" s="50"/>
      <c r="AL268" s="51"/>
      <c r="AM268" s="103" t="str">
        <f t="shared" si="46"/>
        <v/>
      </c>
      <c r="AN268" s="52" t="str">
        <f>_xlfn.IFNA(VLOOKUP($AF268,Tipologia!$B$3:$H$17,2,FALSE),"")</f>
        <v/>
      </c>
      <c r="AO268" s="52" t="str">
        <f t="shared" si="47"/>
        <v/>
      </c>
      <c r="AP268" s="52" t="str">
        <f>_xlfn.IFNA(VLOOKUP(AG268,Tipologia!$A$20:$C$24,3,0),"")</f>
        <v/>
      </c>
      <c r="AQ268" s="52" t="str">
        <f t="shared" si="48"/>
        <v/>
      </c>
      <c r="AR268" s="52" t="str">
        <f>_xlfn.IFNA(VLOOKUP($AK268,Tipologia!$A$36:$B$40,2,FALSE),"")</f>
        <v/>
      </c>
      <c r="AS268" s="52" t="str">
        <f>_xlfn.IFNA(VLOOKUP(AL268,Tipologia!$A$44:$B$51,2,0),"")</f>
        <v/>
      </c>
      <c r="AT268" s="52" t="str">
        <f t="shared" si="49"/>
        <v xml:space="preserve">  </v>
      </c>
      <c r="AU268" s="52" t="str">
        <f t="shared" si="50"/>
        <v/>
      </c>
      <c r="AV268" s="52" t="str">
        <f t="shared" si="51"/>
        <v/>
      </c>
      <c r="AW268" s="102" t="str">
        <f t="shared" si="52"/>
        <v/>
      </c>
      <c r="AX268" s="53" t="str">
        <f>_xlfn.IFNA(VLOOKUP(AF268,Tipologia!$B$3:$H$17,4,FALSE),"")</f>
        <v/>
      </c>
      <c r="AY268" s="53" t="str">
        <f t="shared" si="53"/>
        <v/>
      </c>
      <c r="AZ268" s="54" t="str">
        <f>_xlfn.IFNA(VLOOKUP(AF268,Tipologia!$B$3:$H$17,3,FALSE),"")</f>
        <v/>
      </c>
      <c r="BA268" s="54" t="str">
        <f>IFERROR(VLOOKUP(AF268,Tipologia!$B$3:$H$17,5,FALSE),"")</f>
        <v/>
      </c>
      <c r="BB268" s="54" t="str">
        <f>IFERROR(VLOOKUP(AF268,Tipologia!$B$3:$H$17,6,0),"")</f>
        <v/>
      </c>
      <c r="BC268" s="60"/>
      <c r="BD268" s="112"/>
      <c r="BE268" s="60"/>
      <c r="BF268" s="55"/>
      <c r="BG268" s="55"/>
      <c r="BH268" s="131"/>
    </row>
    <row r="269" spans="1:60" ht="90" customHeight="1" x14ac:dyDescent="0.3">
      <c r="A269" s="53" t="str">
        <f t="shared" si="54"/>
        <v/>
      </c>
      <c r="B269" s="50"/>
      <c r="C269" s="50"/>
      <c r="D269" s="50"/>
      <c r="E269" s="50"/>
      <c r="F269" s="50"/>
      <c r="G269" s="60"/>
      <c r="H269" s="111"/>
      <c r="I269" s="111"/>
      <c r="J269" s="60"/>
      <c r="K269" s="60"/>
      <c r="L269" s="60"/>
      <c r="M269" s="60"/>
      <c r="N269" s="60"/>
      <c r="O269" s="60"/>
      <c r="P269" s="126"/>
      <c r="Q269" s="134"/>
      <c r="R269" s="112"/>
      <c r="S269" s="60"/>
      <c r="T269" s="60"/>
      <c r="U269" s="60"/>
      <c r="V269" s="112"/>
      <c r="W269" s="112"/>
      <c r="X269" s="60"/>
      <c r="Y269" s="60"/>
      <c r="Z269" s="60"/>
      <c r="AA269" s="60"/>
      <c r="AB269" s="60"/>
      <c r="AC269" s="60"/>
      <c r="AD269" s="60"/>
      <c r="AE269" s="50"/>
      <c r="AF269" s="50"/>
      <c r="AG269" s="50"/>
      <c r="AH269" s="103" t="str">
        <f t="shared" si="44"/>
        <v xml:space="preserve">  </v>
      </c>
      <c r="AI269" s="97"/>
      <c r="AJ269" s="103" t="str">
        <f t="shared" si="45"/>
        <v/>
      </c>
      <c r="AK269" s="50"/>
      <c r="AL269" s="51"/>
      <c r="AM269" s="103" t="str">
        <f t="shared" si="46"/>
        <v/>
      </c>
      <c r="AN269" s="52" t="str">
        <f>_xlfn.IFNA(VLOOKUP($AF269,Tipologia!$B$3:$H$17,2,FALSE),"")</f>
        <v/>
      </c>
      <c r="AO269" s="52" t="str">
        <f t="shared" si="47"/>
        <v/>
      </c>
      <c r="AP269" s="52" t="str">
        <f>_xlfn.IFNA(VLOOKUP(AG269,Tipologia!$A$20:$C$24,3,0),"")</f>
        <v/>
      </c>
      <c r="AQ269" s="52" t="str">
        <f t="shared" si="48"/>
        <v/>
      </c>
      <c r="AR269" s="52" t="str">
        <f>_xlfn.IFNA(VLOOKUP($AK269,Tipologia!$A$36:$B$40,2,FALSE),"")</f>
        <v/>
      </c>
      <c r="AS269" s="52" t="str">
        <f>_xlfn.IFNA(VLOOKUP(AL269,Tipologia!$A$44:$B$51,2,0),"")</f>
        <v/>
      </c>
      <c r="AT269" s="52" t="str">
        <f t="shared" si="49"/>
        <v xml:space="preserve">  </v>
      </c>
      <c r="AU269" s="52" t="str">
        <f t="shared" si="50"/>
        <v/>
      </c>
      <c r="AV269" s="52" t="str">
        <f t="shared" si="51"/>
        <v/>
      </c>
      <c r="AW269" s="102" t="str">
        <f t="shared" si="52"/>
        <v/>
      </c>
      <c r="AX269" s="53" t="str">
        <f>_xlfn.IFNA(VLOOKUP(AF269,Tipologia!$B$3:$H$17,4,FALSE),"")</f>
        <v/>
      </c>
      <c r="AY269" s="53" t="str">
        <f t="shared" si="53"/>
        <v/>
      </c>
      <c r="AZ269" s="54" t="str">
        <f>_xlfn.IFNA(VLOOKUP(AF269,Tipologia!$B$3:$H$17,3,FALSE),"")</f>
        <v/>
      </c>
      <c r="BA269" s="54" t="str">
        <f>IFERROR(VLOOKUP(AF269,Tipologia!$B$3:$H$17,5,FALSE),"")</f>
        <v/>
      </c>
      <c r="BB269" s="54" t="str">
        <f>IFERROR(VLOOKUP(AF269,Tipologia!$B$3:$H$17,6,0),"")</f>
        <v/>
      </c>
      <c r="BC269" s="60"/>
      <c r="BD269" s="112"/>
      <c r="BE269" s="60"/>
      <c r="BF269" s="55"/>
      <c r="BG269" s="55"/>
      <c r="BH269" s="131"/>
    </row>
    <row r="270" spans="1:60" ht="90" customHeight="1" x14ac:dyDescent="0.3">
      <c r="A270" s="53" t="str">
        <f t="shared" si="54"/>
        <v/>
      </c>
      <c r="B270" s="50"/>
      <c r="C270" s="50"/>
      <c r="D270" s="50"/>
      <c r="E270" s="50"/>
      <c r="F270" s="50"/>
      <c r="G270" s="60"/>
      <c r="H270" s="111"/>
      <c r="I270" s="111"/>
      <c r="J270" s="60"/>
      <c r="K270" s="60"/>
      <c r="L270" s="60"/>
      <c r="M270" s="60"/>
      <c r="N270" s="60"/>
      <c r="O270" s="60"/>
      <c r="P270" s="126"/>
      <c r="Q270" s="134"/>
      <c r="R270" s="112"/>
      <c r="S270" s="60"/>
      <c r="T270" s="60"/>
      <c r="U270" s="60"/>
      <c r="V270" s="112"/>
      <c r="W270" s="112"/>
      <c r="X270" s="60"/>
      <c r="Y270" s="60"/>
      <c r="Z270" s="60"/>
      <c r="AA270" s="60"/>
      <c r="AB270" s="60"/>
      <c r="AC270" s="60"/>
      <c r="AD270" s="60"/>
      <c r="AE270" s="50"/>
      <c r="AF270" s="50"/>
      <c r="AG270" s="50"/>
      <c r="AH270" s="103" t="str">
        <f t="shared" si="44"/>
        <v xml:space="preserve">  </v>
      </c>
      <c r="AI270" s="97"/>
      <c r="AJ270" s="103" t="str">
        <f t="shared" si="45"/>
        <v/>
      </c>
      <c r="AK270" s="50"/>
      <c r="AL270" s="51"/>
      <c r="AM270" s="103" t="str">
        <f t="shared" si="46"/>
        <v/>
      </c>
      <c r="AN270" s="52" t="str">
        <f>_xlfn.IFNA(VLOOKUP($AF270,Tipologia!$B$3:$H$17,2,FALSE),"")</f>
        <v/>
      </c>
      <c r="AO270" s="52" t="str">
        <f t="shared" si="47"/>
        <v/>
      </c>
      <c r="AP270" s="52" t="str">
        <f>_xlfn.IFNA(VLOOKUP(AG270,Tipologia!$A$20:$C$24,3,0),"")</f>
        <v/>
      </c>
      <c r="AQ270" s="52" t="str">
        <f t="shared" si="48"/>
        <v/>
      </c>
      <c r="AR270" s="52" t="str">
        <f>_xlfn.IFNA(VLOOKUP($AK270,Tipologia!$A$36:$B$40,2,FALSE),"")</f>
        <v/>
      </c>
      <c r="AS270" s="52" t="str">
        <f>_xlfn.IFNA(VLOOKUP(AL270,Tipologia!$A$44:$B$51,2,0),"")</f>
        <v/>
      </c>
      <c r="AT270" s="52" t="str">
        <f t="shared" si="49"/>
        <v xml:space="preserve">  </v>
      </c>
      <c r="AU270" s="52" t="str">
        <f t="shared" si="50"/>
        <v/>
      </c>
      <c r="AV270" s="52" t="str">
        <f t="shared" si="51"/>
        <v/>
      </c>
      <c r="AW270" s="102" t="str">
        <f t="shared" si="52"/>
        <v/>
      </c>
      <c r="AX270" s="53" t="str">
        <f>_xlfn.IFNA(VLOOKUP(AF270,Tipologia!$B$3:$H$17,4,FALSE),"")</f>
        <v/>
      </c>
      <c r="AY270" s="53" t="str">
        <f t="shared" si="53"/>
        <v/>
      </c>
      <c r="AZ270" s="54" t="str">
        <f>_xlfn.IFNA(VLOOKUP(AF270,Tipologia!$B$3:$H$17,3,FALSE),"")</f>
        <v/>
      </c>
      <c r="BA270" s="54" t="str">
        <f>IFERROR(VLOOKUP(AF270,Tipologia!$B$3:$H$17,5,FALSE),"")</f>
        <v/>
      </c>
      <c r="BB270" s="54" t="str">
        <f>IFERROR(VLOOKUP(AF270,Tipologia!$B$3:$H$17,6,0),"")</f>
        <v/>
      </c>
      <c r="BC270" s="60"/>
      <c r="BD270" s="112"/>
      <c r="BE270" s="60"/>
      <c r="BF270" s="55"/>
      <c r="BG270" s="55"/>
      <c r="BH270" s="131"/>
    </row>
    <row r="271" spans="1:60" ht="90" customHeight="1" x14ac:dyDescent="0.3">
      <c r="A271" s="53" t="str">
        <f t="shared" si="54"/>
        <v/>
      </c>
      <c r="B271" s="50"/>
      <c r="C271" s="50"/>
      <c r="D271" s="50"/>
      <c r="E271" s="50"/>
      <c r="F271" s="50"/>
      <c r="G271" s="60"/>
      <c r="H271" s="111"/>
      <c r="I271" s="111"/>
      <c r="J271" s="60"/>
      <c r="K271" s="60"/>
      <c r="L271" s="60"/>
      <c r="M271" s="60"/>
      <c r="N271" s="60"/>
      <c r="O271" s="60"/>
      <c r="P271" s="126"/>
      <c r="Q271" s="134"/>
      <c r="R271" s="112"/>
      <c r="S271" s="60"/>
      <c r="T271" s="60"/>
      <c r="U271" s="60"/>
      <c r="V271" s="112"/>
      <c r="W271" s="112"/>
      <c r="X271" s="60"/>
      <c r="Y271" s="60"/>
      <c r="Z271" s="60"/>
      <c r="AA271" s="60"/>
      <c r="AB271" s="60"/>
      <c r="AC271" s="60"/>
      <c r="AD271" s="60"/>
      <c r="AE271" s="50"/>
      <c r="AF271" s="50"/>
      <c r="AG271" s="50"/>
      <c r="AH271" s="103" t="str">
        <f t="shared" si="44"/>
        <v xml:space="preserve">  </v>
      </c>
      <c r="AI271" s="97"/>
      <c r="AJ271" s="103" t="str">
        <f t="shared" si="45"/>
        <v/>
      </c>
      <c r="AK271" s="50"/>
      <c r="AL271" s="51"/>
      <c r="AM271" s="103" t="str">
        <f t="shared" si="46"/>
        <v/>
      </c>
      <c r="AN271" s="52" t="str">
        <f>_xlfn.IFNA(VLOOKUP($AF271,Tipologia!$B$3:$H$17,2,FALSE),"")</f>
        <v/>
      </c>
      <c r="AO271" s="52" t="str">
        <f t="shared" si="47"/>
        <v/>
      </c>
      <c r="AP271" s="52" t="str">
        <f>_xlfn.IFNA(VLOOKUP(AG271,Tipologia!$A$20:$C$24,3,0),"")</f>
        <v/>
      </c>
      <c r="AQ271" s="52" t="str">
        <f t="shared" si="48"/>
        <v/>
      </c>
      <c r="AR271" s="52" t="str">
        <f>_xlfn.IFNA(VLOOKUP($AK271,Tipologia!$A$36:$B$40,2,FALSE),"")</f>
        <v/>
      </c>
      <c r="AS271" s="52" t="str">
        <f>_xlfn.IFNA(VLOOKUP(AL271,Tipologia!$A$44:$B$51,2,0),"")</f>
        <v/>
      </c>
      <c r="AT271" s="52" t="str">
        <f t="shared" si="49"/>
        <v xml:space="preserve">  </v>
      </c>
      <c r="AU271" s="52" t="str">
        <f t="shared" si="50"/>
        <v/>
      </c>
      <c r="AV271" s="52" t="str">
        <f t="shared" si="51"/>
        <v/>
      </c>
      <c r="AW271" s="102" t="str">
        <f t="shared" si="52"/>
        <v/>
      </c>
      <c r="AX271" s="53" t="str">
        <f>_xlfn.IFNA(VLOOKUP(AF271,Tipologia!$B$3:$H$17,4,FALSE),"")</f>
        <v/>
      </c>
      <c r="AY271" s="53" t="str">
        <f t="shared" si="53"/>
        <v/>
      </c>
      <c r="AZ271" s="54" t="str">
        <f>_xlfn.IFNA(VLOOKUP(AF271,Tipologia!$B$3:$H$17,3,FALSE),"")</f>
        <v/>
      </c>
      <c r="BA271" s="54" t="str">
        <f>IFERROR(VLOOKUP(AF271,Tipologia!$B$3:$H$17,5,FALSE),"")</f>
        <v/>
      </c>
      <c r="BB271" s="54" t="str">
        <f>IFERROR(VLOOKUP(AF271,Tipologia!$B$3:$H$17,6,0),"")</f>
        <v/>
      </c>
      <c r="BC271" s="60"/>
      <c r="BD271" s="112"/>
      <c r="BE271" s="60"/>
      <c r="BF271" s="55"/>
      <c r="BG271" s="55"/>
      <c r="BH271" s="131"/>
    </row>
    <row r="272" spans="1:60" ht="90" customHeight="1" x14ac:dyDescent="0.3">
      <c r="A272" s="53" t="str">
        <f t="shared" si="54"/>
        <v/>
      </c>
      <c r="B272" s="50"/>
      <c r="C272" s="50"/>
      <c r="D272" s="50"/>
      <c r="E272" s="50"/>
      <c r="F272" s="50"/>
      <c r="G272" s="60"/>
      <c r="H272" s="111"/>
      <c r="I272" s="111"/>
      <c r="J272" s="60"/>
      <c r="K272" s="60"/>
      <c r="L272" s="60"/>
      <c r="M272" s="60"/>
      <c r="N272" s="60"/>
      <c r="O272" s="60"/>
      <c r="P272" s="126"/>
      <c r="Q272" s="134"/>
      <c r="R272" s="112"/>
      <c r="S272" s="60"/>
      <c r="T272" s="60"/>
      <c r="U272" s="60"/>
      <c r="V272" s="112"/>
      <c r="W272" s="112"/>
      <c r="X272" s="60"/>
      <c r="Y272" s="60"/>
      <c r="Z272" s="60"/>
      <c r="AA272" s="60"/>
      <c r="AB272" s="60"/>
      <c r="AC272" s="60"/>
      <c r="AD272" s="60"/>
      <c r="AE272" s="50"/>
      <c r="AF272" s="50"/>
      <c r="AG272" s="50"/>
      <c r="AH272" s="103" t="str">
        <f t="shared" si="44"/>
        <v xml:space="preserve">  </v>
      </c>
      <c r="AI272" s="97"/>
      <c r="AJ272" s="103" t="str">
        <f t="shared" si="45"/>
        <v/>
      </c>
      <c r="AK272" s="50"/>
      <c r="AL272" s="51"/>
      <c r="AM272" s="103" t="str">
        <f t="shared" si="46"/>
        <v/>
      </c>
      <c r="AN272" s="52" t="str">
        <f>_xlfn.IFNA(VLOOKUP($AF272,Tipologia!$B$3:$H$17,2,FALSE),"")</f>
        <v/>
      </c>
      <c r="AO272" s="52" t="str">
        <f t="shared" si="47"/>
        <v/>
      </c>
      <c r="AP272" s="52" t="str">
        <f>_xlfn.IFNA(VLOOKUP(AG272,Tipologia!$A$20:$C$24,3,0),"")</f>
        <v/>
      </c>
      <c r="AQ272" s="52" t="str">
        <f t="shared" si="48"/>
        <v/>
      </c>
      <c r="AR272" s="52" t="str">
        <f>_xlfn.IFNA(VLOOKUP($AK272,Tipologia!$A$36:$B$40,2,FALSE),"")</f>
        <v/>
      </c>
      <c r="AS272" s="52" t="str">
        <f>_xlfn.IFNA(VLOOKUP(AL272,Tipologia!$A$44:$B$51,2,0),"")</f>
        <v/>
      </c>
      <c r="AT272" s="52" t="str">
        <f t="shared" si="49"/>
        <v xml:space="preserve">  </v>
      </c>
      <c r="AU272" s="52" t="str">
        <f t="shared" si="50"/>
        <v/>
      </c>
      <c r="AV272" s="52" t="str">
        <f t="shared" si="51"/>
        <v/>
      </c>
      <c r="AW272" s="102" t="str">
        <f t="shared" si="52"/>
        <v/>
      </c>
      <c r="AX272" s="53" t="str">
        <f>_xlfn.IFNA(VLOOKUP(AF272,Tipologia!$B$3:$H$17,4,FALSE),"")</f>
        <v/>
      </c>
      <c r="AY272" s="53" t="str">
        <f t="shared" si="53"/>
        <v/>
      </c>
      <c r="AZ272" s="54" t="str">
        <f>_xlfn.IFNA(VLOOKUP(AF272,Tipologia!$B$3:$H$17,3,FALSE),"")</f>
        <v/>
      </c>
      <c r="BA272" s="54" t="str">
        <f>IFERROR(VLOOKUP(AF272,Tipologia!$B$3:$H$17,5,FALSE),"")</f>
        <v/>
      </c>
      <c r="BB272" s="54" t="str">
        <f>IFERROR(VLOOKUP(AF272,Tipologia!$B$3:$H$17,6,0),"")</f>
        <v/>
      </c>
      <c r="BC272" s="60"/>
      <c r="BD272" s="112"/>
      <c r="BE272" s="60"/>
      <c r="BF272" s="55"/>
      <c r="BG272" s="55"/>
      <c r="BH272" s="131"/>
    </row>
    <row r="273" spans="1:60" ht="90" customHeight="1" x14ac:dyDescent="0.3">
      <c r="A273" s="53" t="str">
        <f t="shared" si="54"/>
        <v/>
      </c>
      <c r="B273" s="50"/>
      <c r="C273" s="50"/>
      <c r="D273" s="50"/>
      <c r="E273" s="50"/>
      <c r="F273" s="50"/>
      <c r="G273" s="60"/>
      <c r="H273" s="111"/>
      <c r="I273" s="111"/>
      <c r="J273" s="60"/>
      <c r="K273" s="60"/>
      <c r="L273" s="60"/>
      <c r="M273" s="60"/>
      <c r="N273" s="60"/>
      <c r="O273" s="60"/>
      <c r="P273" s="126"/>
      <c r="Q273" s="134"/>
      <c r="R273" s="112"/>
      <c r="S273" s="60"/>
      <c r="T273" s="60"/>
      <c r="U273" s="60"/>
      <c r="V273" s="112"/>
      <c r="W273" s="112"/>
      <c r="X273" s="60"/>
      <c r="Y273" s="60"/>
      <c r="Z273" s="60"/>
      <c r="AA273" s="60"/>
      <c r="AB273" s="60"/>
      <c r="AC273" s="60"/>
      <c r="AD273" s="60"/>
      <c r="AE273" s="50"/>
      <c r="AF273" s="50"/>
      <c r="AG273" s="50"/>
      <c r="AH273" s="103" t="str">
        <f t="shared" si="44"/>
        <v xml:space="preserve">  </v>
      </c>
      <c r="AI273" s="97"/>
      <c r="AJ273" s="103" t="str">
        <f t="shared" si="45"/>
        <v/>
      </c>
      <c r="AK273" s="50"/>
      <c r="AL273" s="51"/>
      <c r="AM273" s="103" t="str">
        <f t="shared" si="46"/>
        <v/>
      </c>
      <c r="AN273" s="52" t="str">
        <f>_xlfn.IFNA(VLOOKUP($AF273,Tipologia!$B$3:$H$17,2,FALSE),"")</f>
        <v/>
      </c>
      <c r="AO273" s="52" t="str">
        <f t="shared" si="47"/>
        <v/>
      </c>
      <c r="AP273" s="52" t="str">
        <f>_xlfn.IFNA(VLOOKUP(AG273,Tipologia!$A$20:$C$24,3,0),"")</f>
        <v/>
      </c>
      <c r="AQ273" s="52" t="str">
        <f t="shared" si="48"/>
        <v/>
      </c>
      <c r="AR273" s="52" t="str">
        <f>_xlfn.IFNA(VLOOKUP($AK273,Tipologia!$A$36:$B$40,2,FALSE),"")</f>
        <v/>
      </c>
      <c r="AS273" s="52" t="str">
        <f>_xlfn.IFNA(VLOOKUP(AL273,Tipologia!$A$44:$B$51,2,0),"")</f>
        <v/>
      </c>
      <c r="AT273" s="52" t="str">
        <f t="shared" si="49"/>
        <v xml:space="preserve">  </v>
      </c>
      <c r="AU273" s="52" t="str">
        <f t="shared" si="50"/>
        <v/>
      </c>
      <c r="AV273" s="52" t="str">
        <f t="shared" si="51"/>
        <v/>
      </c>
      <c r="AW273" s="102" t="str">
        <f t="shared" si="52"/>
        <v/>
      </c>
      <c r="AX273" s="53" t="str">
        <f>_xlfn.IFNA(VLOOKUP(AF273,Tipologia!$B$3:$H$17,4,FALSE),"")</f>
        <v/>
      </c>
      <c r="AY273" s="53" t="str">
        <f t="shared" si="53"/>
        <v/>
      </c>
      <c r="AZ273" s="54" t="str">
        <f>_xlfn.IFNA(VLOOKUP(AF273,Tipologia!$B$3:$H$17,3,FALSE),"")</f>
        <v/>
      </c>
      <c r="BA273" s="54" t="str">
        <f>IFERROR(VLOOKUP(AF273,Tipologia!$B$3:$H$17,5,FALSE),"")</f>
        <v/>
      </c>
      <c r="BB273" s="54" t="str">
        <f>IFERROR(VLOOKUP(AF273,Tipologia!$B$3:$H$17,6,0),"")</f>
        <v/>
      </c>
      <c r="BC273" s="60"/>
      <c r="BD273" s="112"/>
      <c r="BE273" s="60"/>
      <c r="BF273" s="55"/>
      <c r="BG273" s="55"/>
      <c r="BH273" s="131"/>
    </row>
    <row r="274" spans="1:60" ht="90" customHeight="1" x14ac:dyDescent="0.3">
      <c r="A274" s="53" t="str">
        <f t="shared" si="54"/>
        <v/>
      </c>
      <c r="B274" s="50"/>
      <c r="C274" s="50"/>
      <c r="D274" s="50"/>
      <c r="E274" s="50"/>
      <c r="F274" s="50"/>
      <c r="G274" s="60"/>
      <c r="H274" s="111"/>
      <c r="I274" s="111"/>
      <c r="J274" s="60"/>
      <c r="K274" s="60"/>
      <c r="L274" s="60"/>
      <c r="M274" s="60"/>
      <c r="N274" s="60"/>
      <c r="O274" s="60"/>
      <c r="P274" s="126"/>
      <c r="Q274" s="134"/>
      <c r="R274" s="112"/>
      <c r="S274" s="60"/>
      <c r="T274" s="60"/>
      <c r="U274" s="60"/>
      <c r="V274" s="112"/>
      <c r="W274" s="112"/>
      <c r="X274" s="60"/>
      <c r="Y274" s="60"/>
      <c r="Z274" s="60"/>
      <c r="AA274" s="60"/>
      <c r="AB274" s="60"/>
      <c r="AC274" s="60"/>
      <c r="AD274" s="60"/>
      <c r="AE274" s="50"/>
      <c r="AF274" s="50"/>
      <c r="AG274" s="50"/>
      <c r="AH274" s="103" t="str">
        <f t="shared" si="44"/>
        <v xml:space="preserve">  </v>
      </c>
      <c r="AI274" s="97"/>
      <c r="AJ274" s="103" t="str">
        <f t="shared" si="45"/>
        <v/>
      </c>
      <c r="AK274" s="50"/>
      <c r="AL274" s="51"/>
      <c r="AM274" s="103" t="str">
        <f t="shared" si="46"/>
        <v/>
      </c>
      <c r="AN274" s="52" t="str">
        <f>_xlfn.IFNA(VLOOKUP($AF274,Tipologia!$B$3:$H$17,2,FALSE),"")</f>
        <v/>
      </c>
      <c r="AO274" s="52" t="str">
        <f t="shared" si="47"/>
        <v/>
      </c>
      <c r="AP274" s="52" t="str">
        <f>_xlfn.IFNA(VLOOKUP(AG274,Tipologia!$A$20:$C$24,3,0),"")</f>
        <v/>
      </c>
      <c r="AQ274" s="52" t="str">
        <f t="shared" si="48"/>
        <v/>
      </c>
      <c r="AR274" s="52" t="str">
        <f>_xlfn.IFNA(VLOOKUP($AK274,Tipologia!$A$36:$B$40,2,FALSE),"")</f>
        <v/>
      </c>
      <c r="AS274" s="52" t="str">
        <f>_xlfn.IFNA(VLOOKUP(AL274,Tipologia!$A$44:$B$51,2,0),"")</f>
        <v/>
      </c>
      <c r="AT274" s="52" t="str">
        <f t="shared" si="49"/>
        <v xml:space="preserve">  </v>
      </c>
      <c r="AU274" s="52" t="str">
        <f t="shared" si="50"/>
        <v/>
      </c>
      <c r="AV274" s="52" t="str">
        <f t="shared" si="51"/>
        <v/>
      </c>
      <c r="AW274" s="102" t="str">
        <f t="shared" si="52"/>
        <v/>
      </c>
      <c r="AX274" s="53" t="str">
        <f>_xlfn.IFNA(VLOOKUP(AF274,Tipologia!$B$3:$H$17,4,FALSE),"")</f>
        <v/>
      </c>
      <c r="AY274" s="53" t="str">
        <f t="shared" si="53"/>
        <v/>
      </c>
      <c r="AZ274" s="54" t="str">
        <f>_xlfn.IFNA(VLOOKUP(AF274,Tipologia!$B$3:$H$17,3,FALSE),"")</f>
        <v/>
      </c>
      <c r="BA274" s="54" t="str">
        <f>IFERROR(VLOOKUP(AF274,Tipologia!$B$3:$H$17,5,FALSE),"")</f>
        <v/>
      </c>
      <c r="BB274" s="54" t="str">
        <f>IFERROR(VLOOKUP(AF274,Tipologia!$B$3:$H$17,6,0),"")</f>
        <v/>
      </c>
      <c r="BC274" s="60"/>
      <c r="BD274" s="112"/>
      <c r="BE274" s="60"/>
      <c r="BF274" s="55"/>
      <c r="BG274" s="55"/>
      <c r="BH274" s="131"/>
    </row>
    <row r="275" spans="1:60" ht="90" customHeight="1" x14ac:dyDescent="0.3">
      <c r="A275" s="53" t="str">
        <f t="shared" si="54"/>
        <v/>
      </c>
      <c r="B275" s="50"/>
      <c r="C275" s="50"/>
      <c r="D275" s="50"/>
      <c r="E275" s="50"/>
      <c r="F275" s="50"/>
      <c r="G275" s="60"/>
      <c r="H275" s="111"/>
      <c r="I275" s="111"/>
      <c r="J275" s="60"/>
      <c r="K275" s="60"/>
      <c r="L275" s="60"/>
      <c r="M275" s="60"/>
      <c r="N275" s="60"/>
      <c r="O275" s="60"/>
      <c r="P275" s="126"/>
      <c r="Q275" s="134"/>
      <c r="R275" s="112"/>
      <c r="S275" s="60"/>
      <c r="T275" s="60"/>
      <c r="U275" s="60"/>
      <c r="V275" s="112"/>
      <c r="W275" s="112"/>
      <c r="X275" s="60"/>
      <c r="Y275" s="60"/>
      <c r="Z275" s="60"/>
      <c r="AA275" s="60"/>
      <c r="AB275" s="60"/>
      <c r="AC275" s="60"/>
      <c r="AD275" s="60"/>
      <c r="AE275" s="50"/>
      <c r="AF275" s="50"/>
      <c r="AG275" s="50"/>
      <c r="AH275" s="103" t="str">
        <f t="shared" si="44"/>
        <v xml:space="preserve">  </v>
      </c>
      <c r="AI275" s="97"/>
      <c r="AJ275" s="103" t="str">
        <f t="shared" si="45"/>
        <v/>
      </c>
      <c r="AK275" s="50"/>
      <c r="AL275" s="51"/>
      <c r="AM275" s="103" t="str">
        <f t="shared" si="46"/>
        <v/>
      </c>
      <c r="AN275" s="52" t="str">
        <f>_xlfn.IFNA(VLOOKUP($AF275,Tipologia!$B$3:$H$17,2,FALSE),"")</f>
        <v/>
      </c>
      <c r="AO275" s="52" t="str">
        <f t="shared" si="47"/>
        <v/>
      </c>
      <c r="AP275" s="52" t="str">
        <f>_xlfn.IFNA(VLOOKUP(AG275,Tipologia!$A$20:$C$24,3,0),"")</f>
        <v/>
      </c>
      <c r="AQ275" s="52" t="str">
        <f t="shared" si="48"/>
        <v/>
      </c>
      <c r="AR275" s="52" t="str">
        <f>_xlfn.IFNA(VLOOKUP($AK275,Tipologia!$A$36:$B$40,2,FALSE),"")</f>
        <v/>
      </c>
      <c r="AS275" s="52" t="str">
        <f>_xlfn.IFNA(VLOOKUP(AL275,Tipologia!$A$44:$B$51,2,0),"")</f>
        <v/>
      </c>
      <c r="AT275" s="52" t="str">
        <f t="shared" si="49"/>
        <v xml:space="preserve">  </v>
      </c>
      <c r="AU275" s="52" t="str">
        <f t="shared" si="50"/>
        <v/>
      </c>
      <c r="AV275" s="52" t="str">
        <f t="shared" si="51"/>
        <v/>
      </c>
      <c r="AW275" s="102" t="str">
        <f t="shared" si="52"/>
        <v/>
      </c>
      <c r="AX275" s="53" t="str">
        <f>_xlfn.IFNA(VLOOKUP(AF275,Tipologia!$B$3:$H$17,4,FALSE),"")</f>
        <v/>
      </c>
      <c r="AY275" s="53" t="str">
        <f t="shared" si="53"/>
        <v/>
      </c>
      <c r="AZ275" s="54" t="str">
        <f>_xlfn.IFNA(VLOOKUP(AF275,Tipologia!$B$3:$H$17,3,FALSE),"")</f>
        <v/>
      </c>
      <c r="BA275" s="54" t="str">
        <f>IFERROR(VLOOKUP(AF275,Tipologia!$B$3:$H$17,5,FALSE),"")</f>
        <v/>
      </c>
      <c r="BB275" s="54" t="str">
        <f>IFERROR(VLOOKUP(AF275,Tipologia!$B$3:$H$17,6,0),"")</f>
        <v/>
      </c>
      <c r="BC275" s="60"/>
      <c r="BD275" s="112"/>
      <c r="BE275" s="60"/>
      <c r="BF275" s="55"/>
      <c r="BG275" s="55"/>
      <c r="BH275" s="131"/>
    </row>
    <row r="276" spans="1:60" ht="90" customHeight="1" x14ac:dyDescent="0.3">
      <c r="A276" s="53" t="str">
        <f t="shared" si="54"/>
        <v/>
      </c>
      <c r="B276" s="50"/>
      <c r="C276" s="50"/>
      <c r="D276" s="50"/>
      <c r="E276" s="50"/>
      <c r="F276" s="50"/>
      <c r="G276" s="60"/>
      <c r="H276" s="111"/>
      <c r="I276" s="111"/>
      <c r="J276" s="60"/>
      <c r="K276" s="60"/>
      <c r="L276" s="60"/>
      <c r="M276" s="60"/>
      <c r="N276" s="60"/>
      <c r="O276" s="60"/>
      <c r="P276" s="126"/>
      <c r="Q276" s="134"/>
      <c r="R276" s="112"/>
      <c r="S276" s="60"/>
      <c r="T276" s="60"/>
      <c r="U276" s="60"/>
      <c r="V276" s="112"/>
      <c r="W276" s="112"/>
      <c r="X276" s="60"/>
      <c r="Y276" s="60"/>
      <c r="Z276" s="60"/>
      <c r="AA276" s="60"/>
      <c r="AB276" s="60"/>
      <c r="AC276" s="60"/>
      <c r="AD276" s="60"/>
      <c r="AE276" s="50"/>
      <c r="AF276" s="50"/>
      <c r="AG276" s="50"/>
      <c r="AH276" s="103" t="str">
        <f t="shared" si="44"/>
        <v xml:space="preserve">  </v>
      </c>
      <c r="AI276" s="97"/>
      <c r="AJ276" s="103" t="str">
        <f t="shared" si="45"/>
        <v/>
      </c>
      <c r="AK276" s="50"/>
      <c r="AL276" s="51"/>
      <c r="AM276" s="103" t="str">
        <f t="shared" si="46"/>
        <v/>
      </c>
      <c r="AN276" s="52" t="str">
        <f>_xlfn.IFNA(VLOOKUP($AF276,Tipologia!$B$3:$H$17,2,FALSE),"")</f>
        <v/>
      </c>
      <c r="AO276" s="52" t="str">
        <f t="shared" si="47"/>
        <v/>
      </c>
      <c r="AP276" s="52" t="str">
        <f>_xlfn.IFNA(VLOOKUP(AG276,Tipologia!$A$20:$C$24,3,0),"")</f>
        <v/>
      </c>
      <c r="AQ276" s="52" t="str">
        <f t="shared" si="48"/>
        <v/>
      </c>
      <c r="AR276" s="52" t="str">
        <f>_xlfn.IFNA(VLOOKUP($AK276,Tipologia!$A$36:$B$40,2,FALSE),"")</f>
        <v/>
      </c>
      <c r="AS276" s="52" t="str">
        <f>_xlfn.IFNA(VLOOKUP(AL276,Tipologia!$A$44:$B$51,2,0),"")</f>
        <v/>
      </c>
      <c r="AT276" s="52" t="str">
        <f t="shared" si="49"/>
        <v xml:space="preserve">  </v>
      </c>
      <c r="AU276" s="52" t="str">
        <f t="shared" si="50"/>
        <v/>
      </c>
      <c r="AV276" s="52" t="str">
        <f t="shared" si="51"/>
        <v/>
      </c>
      <c r="AW276" s="102" t="str">
        <f t="shared" si="52"/>
        <v/>
      </c>
      <c r="AX276" s="53" t="str">
        <f>_xlfn.IFNA(VLOOKUP(AF276,Tipologia!$B$3:$H$17,4,FALSE),"")</f>
        <v/>
      </c>
      <c r="AY276" s="53" t="str">
        <f t="shared" si="53"/>
        <v/>
      </c>
      <c r="AZ276" s="54" t="str">
        <f>_xlfn.IFNA(VLOOKUP(AF276,Tipologia!$B$3:$H$17,3,FALSE),"")</f>
        <v/>
      </c>
      <c r="BA276" s="54" t="str">
        <f>IFERROR(VLOOKUP(AF276,Tipologia!$B$3:$H$17,5,FALSE),"")</f>
        <v/>
      </c>
      <c r="BB276" s="54" t="str">
        <f>IFERROR(VLOOKUP(AF276,Tipologia!$B$3:$H$17,6,0),"")</f>
        <v/>
      </c>
      <c r="BC276" s="60"/>
      <c r="BD276" s="112"/>
      <c r="BE276" s="60"/>
      <c r="BF276" s="55"/>
      <c r="BG276" s="55"/>
      <c r="BH276" s="131"/>
    </row>
    <row r="277" spans="1:60" ht="90" customHeight="1" x14ac:dyDescent="0.3">
      <c r="A277" s="53" t="str">
        <f t="shared" si="54"/>
        <v/>
      </c>
      <c r="B277" s="50"/>
      <c r="C277" s="50"/>
      <c r="D277" s="50"/>
      <c r="E277" s="50"/>
      <c r="F277" s="50"/>
      <c r="G277" s="60"/>
      <c r="H277" s="111"/>
      <c r="I277" s="111"/>
      <c r="J277" s="60"/>
      <c r="K277" s="60"/>
      <c r="L277" s="60"/>
      <c r="M277" s="60"/>
      <c r="N277" s="60"/>
      <c r="O277" s="60"/>
      <c r="P277" s="126"/>
      <c r="Q277" s="134"/>
      <c r="R277" s="112"/>
      <c r="S277" s="60"/>
      <c r="T277" s="60"/>
      <c r="U277" s="60"/>
      <c r="V277" s="112"/>
      <c r="W277" s="112"/>
      <c r="X277" s="60"/>
      <c r="Y277" s="60"/>
      <c r="Z277" s="60"/>
      <c r="AA277" s="60"/>
      <c r="AB277" s="60"/>
      <c r="AC277" s="60"/>
      <c r="AD277" s="60"/>
      <c r="AE277" s="50"/>
      <c r="AF277" s="50"/>
      <c r="AG277" s="50"/>
      <c r="AH277" s="103" t="str">
        <f t="shared" si="44"/>
        <v xml:space="preserve">  </v>
      </c>
      <c r="AI277" s="97"/>
      <c r="AJ277" s="103" t="str">
        <f t="shared" si="45"/>
        <v/>
      </c>
      <c r="AK277" s="50"/>
      <c r="AL277" s="51"/>
      <c r="AM277" s="103" t="str">
        <f t="shared" si="46"/>
        <v/>
      </c>
      <c r="AN277" s="52" t="str">
        <f>_xlfn.IFNA(VLOOKUP($AF277,Tipologia!$B$3:$H$17,2,FALSE),"")</f>
        <v/>
      </c>
      <c r="AO277" s="52" t="str">
        <f t="shared" si="47"/>
        <v/>
      </c>
      <c r="AP277" s="52" t="str">
        <f>_xlfn.IFNA(VLOOKUP(AG277,Tipologia!$A$20:$C$24,3,0),"")</f>
        <v/>
      </c>
      <c r="AQ277" s="52" t="str">
        <f t="shared" si="48"/>
        <v/>
      </c>
      <c r="AR277" s="52" t="str">
        <f>_xlfn.IFNA(VLOOKUP($AK277,Tipologia!$A$36:$B$40,2,FALSE),"")</f>
        <v/>
      </c>
      <c r="AS277" s="52" t="str">
        <f>_xlfn.IFNA(VLOOKUP(AL277,Tipologia!$A$44:$B$51,2,0),"")</f>
        <v/>
      </c>
      <c r="AT277" s="52" t="str">
        <f t="shared" si="49"/>
        <v xml:space="preserve">  </v>
      </c>
      <c r="AU277" s="52" t="str">
        <f t="shared" si="50"/>
        <v/>
      </c>
      <c r="AV277" s="52" t="str">
        <f t="shared" si="51"/>
        <v/>
      </c>
      <c r="AW277" s="102" t="str">
        <f t="shared" si="52"/>
        <v/>
      </c>
      <c r="AX277" s="53" t="str">
        <f>_xlfn.IFNA(VLOOKUP(AF277,Tipologia!$B$3:$H$17,4,FALSE),"")</f>
        <v/>
      </c>
      <c r="AY277" s="53" t="str">
        <f t="shared" si="53"/>
        <v/>
      </c>
      <c r="AZ277" s="54" t="str">
        <f>_xlfn.IFNA(VLOOKUP(AF277,Tipologia!$B$3:$H$17,3,FALSE),"")</f>
        <v/>
      </c>
      <c r="BA277" s="54" t="str">
        <f>IFERROR(VLOOKUP(AF277,Tipologia!$B$3:$H$17,5,FALSE),"")</f>
        <v/>
      </c>
      <c r="BB277" s="54" t="str">
        <f>IFERROR(VLOOKUP(AF277,Tipologia!$B$3:$H$17,6,0),"")</f>
        <v/>
      </c>
      <c r="BC277" s="60"/>
      <c r="BD277" s="112"/>
      <c r="BE277" s="60"/>
      <c r="BF277" s="55"/>
      <c r="BG277" s="55"/>
      <c r="BH277" s="131"/>
    </row>
    <row r="278" spans="1:60" ht="90" customHeight="1" x14ac:dyDescent="0.3">
      <c r="A278" s="53" t="str">
        <f t="shared" si="54"/>
        <v/>
      </c>
      <c r="B278" s="50"/>
      <c r="C278" s="50"/>
      <c r="D278" s="50"/>
      <c r="E278" s="50"/>
      <c r="F278" s="50"/>
      <c r="G278" s="60"/>
      <c r="H278" s="111"/>
      <c r="I278" s="111"/>
      <c r="J278" s="60"/>
      <c r="K278" s="60"/>
      <c r="L278" s="60"/>
      <c r="M278" s="60"/>
      <c r="N278" s="60"/>
      <c r="O278" s="60"/>
      <c r="P278" s="126"/>
      <c r="Q278" s="134"/>
      <c r="R278" s="112"/>
      <c r="S278" s="60"/>
      <c r="T278" s="60"/>
      <c r="U278" s="60"/>
      <c r="V278" s="112"/>
      <c r="W278" s="112"/>
      <c r="X278" s="60"/>
      <c r="Y278" s="60"/>
      <c r="Z278" s="60"/>
      <c r="AA278" s="60"/>
      <c r="AB278" s="60"/>
      <c r="AC278" s="60"/>
      <c r="AD278" s="60"/>
      <c r="AE278" s="50"/>
      <c r="AF278" s="50"/>
      <c r="AG278" s="50"/>
      <c r="AH278" s="103" t="str">
        <f t="shared" si="44"/>
        <v xml:space="preserve">  </v>
      </c>
      <c r="AI278" s="97"/>
      <c r="AJ278" s="103" t="str">
        <f t="shared" si="45"/>
        <v/>
      </c>
      <c r="AK278" s="50"/>
      <c r="AL278" s="51"/>
      <c r="AM278" s="103" t="str">
        <f t="shared" si="46"/>
        <v/>
      </c>
      <c r="AN278" s="52" t="str">
        <f>_xlfn.IFNA(VLOOKUP($AF278,Tipologia!$B$3:$H$17,2,FALSE),"")</f>
        <v/>
      </c>
      <c r="AO278" s="52" t="str">
        <f t="shared" si="47"/>
        <v/>
      </c>
      <c r="AP278" s="52" t="str">
        <f>_xlfn.IFNA(VLOOKUP(AG278,Tipologia!$A$20:$C$24,3,0),"")</f>
        <v/>
      </c>
      <c r="AQ278" s="52" t="str">
        <f t="shared" si="48"/>
        <v/>
      </c>
      <c r="AR278" s="52" t="str">
        <f>_xlfn.IFNA(VLOOKUP($AK278,Tipologia!$A$36:$B$40,2,FALSE),"")</f>
        <v/>
      </c>
      <c r="AS278" s="52" t="str">
        <f>_xlfn.IFNA(VLOOKUP(AL278,Tipologia!$A$44:$B$51,2,0),"")</f>
        <v/>
      </c>
      <c r="AT278" s="52" t="str">
        <f t="shared" si="49"/>
        <v xml:space="preserve">  </v>
      </c>
      <c r="AU278" s="52" t="str">
        <f t="shared" si="50"/>
        <v/>
      </c>
      <c r="AV278" s="52" t="str">
        <f t="shared" si="51"/>
        <v/>
      </c>
      <c r="AW278" s="102" t="str">
        <f t="shared" si="52"/>
        <v/>
      </c>
      <c r="AX278" s="53" t="str">
        <f>_xlfn.IFNA(VLOOKUP(AF278,Tipologia!$B$3:$H$17,4,FALSE),"")</f>
        <v/>
      </c>
      <c r="AY278" s="53" t="str">
        <f t="shared" si="53"/>
        <v/>
      </c>
      <c r="AZ278" s="54" t="str">
        <f>_xlfn.IFNA(VLOOKUP(AF278,Tipologia!$B$3:$H$17,3,FALSE),"")</f>
        <v/>
      </c>
      <c r="BA278" s="54" t="str">
        <f>IFERROR(VLOOKUP(AF278,Tipologia!$B$3:$H$17,5,FALSE),"")</f>
        <v/>
      </c>
      <c r="BB278" s="54" t="str">
        <f>IFERROR(VLOOKUP(AF278,Tipologia!$B$3:$H$17,6,0),"")</f>
        <v/>
      </c>
      <c r="BC278" s="60"/>
      <c r="BD278" s="112"/>
      <c r="BE278" s="60"/>
      <c r="BF278" s="55"/>
      <c r="BG278" s="55"/>
      <c r="BH278" s="131"/>
    </row>
    <row r="279" spans="1:60" ht="90" customHeight="1" x14ac:dyDescent="0.3">
      <c r="A279" s="53" t="str">
        <f t="shared" si="54"/>
        <v/>
      </c>
      <c r="B279" s="50"/>
      <c r="C279" s="50"/>
      <c r="D279" s="50"/>
      <c r="E279" s="50"/>
      <c r="F279" s="50"/>
      <c r="G279" s="60"/>
      <c r="H279" s="111"/>
      <c r="I279" s="111"/>
      <c r="J279" s="60"/>
      <c r="K279" s="60"/>
      <c r="L279" s="60"/>
      <c r="M279" s="60"/>
      <c r="N279" s="60"/>
      <c r="O279" s="60"/>
      <c r="P279" s="126"/>
      <c r="Q279" s="134"/>
      <c r="R279" s="112"/>
      <c r="S279" s="60"/>
      <c r="T279" s="60"/>
      <c r="U279" s="60"/>
      <c r="V279" s="112"/>
      <c r="W279" s="112"/>
      <c r="X279" s="60"/>
      <c r="Y279" s="60"/>
      <c r="Z279" s="60"/>
      <c r="AA279" s="60"/>
      <c r="AB279" s="60"/>
      <c r="AC279" s="60"/>
      <c r="AD279" s="60"/>
      <c r="AE279" s="50"/>
      <c r="AF279" s="50"/>
      <c r="AG279" s="50"/>
      <c r="AH279" s="103" t="str">
        <f t="shared" si="44"/>
        <v xml:space="preserve">  </v>
      </c>
      <c r="AI279" s="97"/>
      <c r="AJ279" s="103" t="str">
        <f t="shared" si="45"/>
        <v/>
      </c>
      <c r="AK279" s="50"/>
      <c r="AL279" s="51"/>
      <c r="AM279" s="103" t="str">
        <f t="shared" si="46"/>
        <v/>
      </c>
      <c r="AN279" s="52" t="str">
        <f>_xlfn.IFNA(VLOOKUP($AF279,Tipologia!$B$3:$H$17,2,FALSE),"")</f>
        <v/>
      </c>
      <c r="AO279" s="52" t="str">
        <f t="shared" si="47"/>
        <v/>
      </c>
      <c r="AP279" s="52" t="str">
        <f>_xlfn.IFNA(VLOOKUP(AG279,Tipologia!$A$20:$C$24,3,0),"")</f>
        <v/>
      </c>
      <c r="AQ279" s="52" t="str">
        <f t="shared" si="48"/>
        <v/>
      </c>
      <c r="AR279" s="52" t="str">
        <f>_xlfn.IFNA(VLOOKUP($AK279,Tipologia!$A$36:$B$40,2,FALSE),"")</f>
        <v/>
      </c>
      <c r="AS279" s="52" t="str">
        <f>_xlfn.IFNA(VLOOKUP(AL279,Tipologia!$A$44:$B$51,2,0),"")</f>
        <v/>
      </c>
      <c r="AT279" s="52" t="str">
        <f t="shared" si="49"/>
        <v xml:space="preserve">  </v>
      </c>
      <c r="AU279" s="52" t="str">
        <f t="shared" si="50"/>
        <v/>
      </c>
      <c r="AV279" s="52" t="str">
        <f t="shared" si="51"/>
        <v/>
      </c>
      <c r="AW279" s="102" t="str">
        <f t="shared" si="52"/>
        <v/>
      </c>
      <c r="AX279" s="53" t="str">
        <f>_xlfn.IFNA(VLOOKUP(AF279,Tipologia!$B$3:$H$17,4,FALSE),"")</f>
        <v/>
      </c>
      <c r="AY279" s="53" t="str">
        <f t="shared" si="53"/>
        <v/>
      </c>
      <c r="AZ279" s="54" t="str">
        <f>_xlfn.IFNA(VLOOKUP(AF279,Tipologia!$B$3:$H$17,3,FALSE),"")</f>
        <v/>
      </c>
      <c r="BA279" s="54" t="str">
        <f>IFERROR(VLOOKUP(AF279,Tipologia!$B$3:$H$17,5,FALSE),"")</f>
        <v/>
      </c>
      <c r="BB279" s="54" t="str">
        <f>IFERROR(VLOOKUP(AF279,Tipologia!$B$3:$H$17,6,0),"")</f>
        <v/>
      </c>
      <c r="BC279" s="60"/>
      <c r="BD279" s="112"/>
      <c r="BE279" s="60"/>
      <c r="BF279" s="55"/>
      <c r="BG279" s="55"/>
      <c r="BH279" s="131"/>
    </row>
    <row r="280" spans="1:60" ht="90" customHeight="1" x14ac:dyDescent="0.3">
      <c r="A280" s="53" t="str">
        <f t="shared" si="54"/>
        <v/>
      </c>
      <c r="B280" s="50"/>
      <c r="C280" s="50"/>
      <c r="D280" s="50"/>
      <c r="E280" s="50"/>
      <c r="F280" s="50"/>
      <c r="G280" s="60"/>
      <c r="H280" s="111"/>
      <c r="I280" s="111"/>
      <c r="J280" s="60"/>
      <c r="K280" s="60"/>
      <c r="L280" s="60"/>
      <c r="M280" s="60"/>
      <c r="N280" s="60"/>
      <c r="O280" s="60"/>
      <c r="P280" s="126"/>
      <c r="Q280" s="134"/>
      <c r="R280" s="112"/>
      <c r="S280" s="60"/>
      <c r="T280" s="60"/>
      <c r="U280" s="60"/>
      <c r="V280" s="112"/>
      <c r="W280" s="112"/>
      <c r="X280" s="60"/>
      <c r="Y280" s="60"/>
      <c r="Z280" s="60"/>
      <c r="AA280" s="60"/>
      <c r="AB280" s="60"/>
      <c r="AC280" s="60"/>
      <c r="AD280" s="60"/>
      <c r="AE280" s="50"/>
      <c r="AF280" s="50"/>
      <c r="AG280" s="50"/>
      <c r="AH280" s="103" t="str">
        <f t="shared" si="44"/>
        <v xml:space="preserve">  </v>
      </c>
      <c r="AI280" s="97"/>
      <c r="AJ280" s="103" t="str">
        <f t="shared" si="45"/>
        <v/>
      </c>
      <c r="AK280" s="50"/>
      <c r="AL280" s="51"/>
      <c r="AM280" s="103" t="str">
        <f t="shared" si="46"/>
        <v/>
      </c>
      <c r="AN280" s="52" t="str">
        <f>_xlfn.IFNA(VLOOKUP($AF280,Tipologia!$B$3:$H$17,2,FALSE),"")</f>
        <v/>
      </c>
      <c r="AO280" s="52" t="str">
        <f t="shared" si="47"/>
        <v/>
      </c>
      <c r="AP280" s="52" t="str">
        <f>_xlfn.IFNA(VLOOKUP(AG280,Tipologia!$A$20:$C$24,3,0),"")</f>
        <v/>
      </c>
      <c r="AQ280" s="52" t="str">
        <f t="shared" si="48"/>
        <v/>
      </c>
      <c r="AR280" s="52" t="str">
        <f>_xlfn.IFNA(VLOOKUP($AK280,Tipologia!$A$36:$B$40,2,FALSE),"")</f>
        <v/>
      </c>
      <c r="AS280" s="52" t="str">
        <f>_xlfn.IFNA(VLOOKUP(AL280,Tipologia!$A$44:$B$51,2,0),"")</f>
        <v/>
      </c>
      <c r="AT280" s="52" t="str">
        <f t="shared" si="49"/>
        <v xml:space="preserve">  </v>
      </c>
      <c r="AU280" s="52" t="str">
        <f t="shared" si="50"/>
        <v/>
      </c>
      <c r="AV280" s="52" t="str">
        <f t="shared" si="51"/>
        <v/>
      </c>
      <c r="AW280" s="102" t="str">
        <f t="shared" si="52"/>
        <v/>
      </c>
      <c r="AX280" s="53" t="str">
        <f>_xlfn.IFNA(VLOOKUP(AF280,Tipologia!$B$3:$H$17,4,FALSE),"")</f>
        <v/>
      </c>
      <c r="AY280" s="53" t="str">
        <f t="shared" si="53"/>
        <v/>
      </c>
      <c r="AZ280" s="54" t="str">
        <f>_xlfn.IFNA(VLOOKUP(AF280,Tipologia!$B$3:$H$17,3,FALSE),"")</f>
        <v/>
      </c>
      <c r="BA280" s="54" t="str">
        <f>IFERROR(VLOOKUP(AF280,Tipologia!$B$3:$H$17,5,FALSE),"")</f>
        <v/>
      </c>
      <c r="BB280" s="54" t="str">
        <f>IFERROR(VLOOKUP(AF280,Tipologia!$B$3:$H$17,6,0),"")</f>
        <v/>
      </c>
      <c r="BC280" s="60"/>
      <c r="BD280" s="112"/>
      <c r="BE280" s="60"/>
      <c r="BF280" s="55"/>
      <c r="BG280" s="55"/>
      <c r="BH280" s="131"/>
    </row>
    <row r="281" spans="1:60" ht="90" customHeight="1" x14ac:dyDescent="0.3">
      <c r="A281" s="53" t="str">
        <f t="shared" si="54"/>
        <v/>
      </c>
      <c r="B281" s="50"/>
      <c r="C281" s="50"/>
      <c r="D281" s="50"/>
      <c r="E281" s="50"/>
      <c r="F281" s="50"/>
      <c r="G281" s="60"/>
      <c r="H281" s="111"/>
      <c r="I281" s="111"/>
      <c r="J281" s="60"/>
      <c r="K281" s="60"/>
      <c r="L281" s="60"/>
      <c r="M281" s="60"/>
      <c r="N281" s="60"/>
      <c r="O281" s="60"/>
      <c r="P281" s="126"/>
      <c r="Q281" s="134"/>
      <c r="R281" s="112"/>
      <c r="S281" s="60"/>
      <c r="T281" s="60"/>
      <c r="U281" s="60"/>
      <c r="V281" s="112"/>
      <c r="W281" s="112"/>
      <c r="X281" s="60"/>
      <c r="Y281" s="60"/>
      <c r="Z281" s="60"/>
      <c r="AA281" s="60"/>
      <c r="AB281" s="60"/>
      <c r="AC281" s="60"/>
      <c r="AD281" s="60"/>
      <c r="AE281" s="50"/>
      <c r="AF281" s="50"/>
      <c r="AG281" s="50"/>
      <c r="AH281" s="103" t="str">
        <f t="shared" si="44"/>
        <v xml:space="preserve">  </v>
      </c>
      <c r="AI281" s="97"/>
      <c r="AJ281" s="103" t="str">
        <f t="shared" si="45"/>
        <v/>
      </c>
      <c r="AK281" s="50"/>
      <c r="AL281" s="51"/>
      <c r="AM281" s="103" t="str">
        <f t="shared" si="46"/>
        <v/>
      </c>
      <c r="AN281" s="52" t="str">
        <f>_xlfn.IFNA(VLOOKUP($AF281,Tipologia!$B$3:$H$17,2,FALSE),"")</f>
        <v/>
      </c>
      <c r="AO281" s="52" t="str">
        <f t="shared" si="47"/>
        <v/>
      </c>
      <c r="AP281" s="52" t="str">
        <f>_xlfn.IFNA(VLOOKUP(AG281,Tipologia!$A$20:$C$24,3,0),"")</f>
        <v/>
      </c>
      <c r="AQ281" s="52" t="str">
        <f t="shared" si="48"/>
        <v/>
      </c>
      <c r="AR281" s="52" t="str">
        <f>_xlfn.IFNA(VLOOKUP($AK281,Tipologia!$A$36:$B$40,2,FALSE),"")</f>
        <v/>
      </c>
      <c r="AS281" s="52" t="str">
        <f>_xlfn.IFNA(VLOOKUP(AL281,Tipologia!$A$44:$B$51,2,0),"")</f>
        <v/>
      </c>
      <c r="AT281" s="52" t="str">
        <f t="shared" si="49"/>
        <v xml:space="preserve">  </v>
      </c>
      <c r="AU281" s="52" t="str">
        <f t="shared" si="50"/>
        <v/>
      </c>
      <c r="AV281" s="52" t="str">
        <f t="shared" si="51"/>
        <v/>
      </c>
      <c r="AW281" s="102" t="str">
        <f t="shared" si="52"/>
        <v/>
      </c>
      <c r="AX281" s="53" t="str">
        <f>_xlfn.IFNA(VLOOKUP(AF281,Tipologia!$B$3:$H$17,4,FALSE),"")</f>
        <v/>
      </c>
      <c r="AY281" s="53" t="str">
        <f t="shared" si="53"/>
        <v/>
      </c>
      <c r="AZ281" s="54" t="str">
        <f>_xlfn.IFNA(VLOOKUP(AF281,Tipologia!$B$3:$H$17,3,FALSE),"")</f>
        <v/>
      </c>
      <c r="BA281" s="54" t="str">
        <f>IFERROR(VLOOKUP(AF281,Tipologia!$B$3:$H$17,5,FALSE),"")</f>
        <v/>
      </c>
      <c r="BB281" s="54" t="str">
        <f>IFERROR(VLOOKUP(AF281,Tipologia!$B$3:$H$17,6,0),"")</f>
        <v/>
      </c>
      <c r="BC281" s="60"/>
      <c r="BD281" s="112"/>
      <c r="BE281" s="60"/>
      <c r="BF281" s="55"/>
      <c r="BG281" s="55"/>
      <c r="BH281" s="131"/>
    </row>
    <row r="282" spans="1:60" ht="90" customHeight="1" x14ac:dyDescent="0.3">
      <c r="A282" s="53" t="str">
        <f t="shared" si="54"/>
        <v/>
      </c>
      <c r="B282" s="50"/>
      <c r="C282" s="50"/>
      <c r="D282" s="50"/>
      <c r="E282" s="50"/>
      <c r="F282" s="50"/>
      <c r="G282" s="60"/>
      <c r="H282" s="111"/>
      <c r="I282" s="111"/>
      <c r="J282" s="60"/>
      <c r="K282" s="60"/>
      <c r="L282" s="60"/>
      <c r="M282" s="60"/>
      <c r="N282" s="60"/>
      <c r="O282" s="60"/>
      <c r="P282" s="126"/>
      <c r="Q282" s="134"/>
      <c r="R282" s="112"/>
      <c r="S282" s="60"/>
      <c r="T282" s="60"/>
      <c r="U282" s="60"/>
      <c r="V282" s="112"/>
      <c r="W282" s="112"/>
      <c r="X282" s="60"/>
      <c r="Y282" s="60"/>
      <c r="Z282" s="60"/>
      <c r="AA282" s="60"/>
      <c r="AB282" s="60"/>
      <c r="AC282" s="60"/>
      <c r="AD282" s="60"/>
      <c r="AE282" s="50"/>
      <c r="AF282" s="50"/>
      <c r="AG282" s="50"/>
      <c r="AH282" s="103" t="str">
        <f t="shared" si="44"/>
        <v xml:space="preserve">  </v>
      </c>
      <c r="AI282" s="97"/>
      <c r="AJ282" s="103" t="str">
        <f t="shared" si="45"/>
        <v/>
      </c>
      <c r="AK282" s="50"/>
      <c r="AL282" s="51"/>
      <c r="AM282" s="103" t="str">
        <f t="shared" si="46"/>
        <v/>
      </c>
      <c r="AN282" s="52" t="str">
        <f>_xlfn.IFNA(VLOOKUP($AF282,Tipologia!$B$3:$H$17,2,FALSE),"")</f>
        <v/>
      </c>
      <c r="AO282" s="52" t="str">
        <f t="shared" si="47"/>
        <v/>
      </c>
      <c r="AP282" s="52" t="str">
        <f>_xlfn.IFNA(VLOOKUP(AG282,Tipologia!$A$20:$C$24,3,0),"")</f>
        <v/>
      </c>
      <c r="AQ282" s="52" t="str">
        <f t="shared" si="48"/>
        <v/>
      </c>
      <c r="AR282" s="52" t="str">
        <f>_xlfn.IFNA(VLOOKUP($AK282,Tipologia!$A$36:$B$40,2,FALSE),"")</f>
        <v/>
      </c>
      <c r="AS282" s="52" t="str">
        <f>_xlfn.IFNA(VLOOKUP(AL282,Tipologia!$A$44:$B$51,2,0),"")</f>
        <v/>
      </c>
      <c r="AT282" s="52" t="str">
        <f t="shared" si="49"/>
        <v xml:space="preserve">  </v>
      </c>
      <c r="AU282" s="52" t="str">
        <f t="shared" si="50"/>
        <v/>
      </c>
      <c r="AV282" s="52" t="str">
        <f t="shared" si="51"/>
        <v/>
      </c>
      <c r="AW282" s="102" t="str">
        <f t="shared" si="52"/>
        <v/>
      </c>
      <c r="AX282" s="53" t="str">
        <f>_xlfn.IFNA(VLOOKUP(AF282,Tipologia!$B$3:$H$17,4,FALSE),"")</f>
        <v/>
      </c>
      <c r="AY282" s="53" t="str">
        <f t="shared" si="53"/>
        <v/>
      </c>
      <c r="AZ282" s="54" t="str">
        <f>_xlfn.IFNA(VLOOKUP(AF282,Tipologia!$B$3:$H$17,3,FALSE),"")</f>
        <v/>
      </c>
      <c r="BA282" s="54" t="str">
        <f>IFERROR(VLOOKUP(AF282,Tipologia!$B$3:$H$17,5,FALSE),"")</f>
        <v/>
      </c>
      <c r="BB282" s="54" t="str">
        <f>IFERROR(VLOOKUP(AF282,Tipologia!$B$3:$H$17,6,0),"")</f>
        <v/>
      </c>
      <c r="BC282" s="60"/>
      <c r="BD282" s="112"/>
      <c r="BE282" s="60"/>
      <c r="BF282" s="55"/>
      <c r="BG282" s="55"/>
      <c r="BH282" s="131"/>
    </row>
    <row r="283" spans="1:60" ht="90" customHeight="1" x14ac:dyDescent="0.3">
      <c r="A283" s="53" t="str">
        <f t="shared" si="54"/>
        <v/>
      </c>
      <c r="B283" s="50"/>
      <c r="C283" s="50"/>
      <c r="D283" s="50"/>
      <c r="E283" s="50"/>
      <c r="F283" s="50"/>
      <c r="G283" s="60"/>
      <c r="H283" s="111"/>
      <c r="I283" s="111"/>
      <c r="J283" s="60"/>
      <c r="K283" s="60"/>
      <c r="L283" s="60"/>
      <c r="M283" s="60"/>
      <c r="N283" s="60"/>
      <c r="O283" s="60"/>
      <c r="P283" s="126"/>
      <c r="Q283" s="134"/>
      <c r="R283" s="112"/>
      <c r="S283" s="60"/>
      <c r="T283" s="60"/>
      <c r="U283" s="60"/>
      <c r="V283" s="112"/>
      <c r="W283" s="112"/>
      <c r="X283" s="60"/>
      <c r="Y283" s="60"/>
      <c r="Z283" s="60"/>
      <c r="AA283" s="60"/>
      <c r="AB283" s="60"/>
      <c r="AC283" s="60"/>
      <c r="AD283" s="60"/>
      <c r="AE283" s="50"/>
      <c r="AF283" s="50"/>
      <c r="AG283" s="50"/>
      <c r="AH283" s="103" t="str">
        <f t="shared" si="44"/>
        <v xml:space="preserve">  </v>
      </c>
      <c r="AI283" s="97"/>
      <c r="AJ283" s="103" t="str">
        <f t="shared" si="45"/>
        <v/>
      </c>
      <c r="AK283" s="50"/>
      <c r="AL283" s="51"/>
      <c r="AM283" s="103" t="str">
        <f t="shared" si="46"/>
        <v/>
      </c>
      <c r="AN283" s="52" t="str">
        <f>_xlfn.IFNA(VLOOKUP($AF283,Tipologia!$B$3:$H$17,2,FALSE),"")</f>
        <v/>
      </c>
      <c r="AO283" s="52" t="str">
        <f t="shared" si="47"/>
        <v/>
      </c>
      <c r="AP283" s="52" t="str">
        <f>_xlfn.IFNA(VLOOKUP(AG283,Tipologia!$A$20:$C$24,3,0),"")</f>
        <v/>
      </c>
      <c r="AQ283" s="52" t="str">
        <f t="shared" si="48"/>
        <v/>
      </c>
      <c r="AR283" s="52" t="str">
        <f>_xlfn.IFNA(VLOOKUP($AK283,Tipologia!$A$36:$B$40,2,FALSE),"")</f>
        <v/>
      </c>
      <c r="AS283" s="52" t="str">
        <f>_xlfn.IFNA(VLOOKUP(AL283,Tipologia!$A$44:$B$51,2,0),"")</f>
        <v/>
      </c>
      <c r="AT283" s="52" t="str">
        <f t="shared" si="49"/>
        <v xml:space="preserve">  </v>
      </c>
      <c r="AU283" s="52" t="str">
        <f t="shared" si="50"/>
        <v/>
      </c>
      <c r="AV283" s="52" t="str">
        <f t="shared" si="51"/>
        <v/>
      </c>
      <c r="AW283" s="102" t="str">
        <f t="shared" si="52"/>
        <v/>
      </c>
      <c r="AX283" s="53" t="str">
        <f>_xlfn.IFNA(VLOOKUP(AF283,Tipologia!$B$3:$H$17,4,FALSE),"")</f>
        <v/>
      </c>
      <c r="AY283" s="53" t="str">
        <f t="shared" si="53"/>
        <v/>
      </c>
      <c r="AZ283" s="54" t="str">
        <f>_xlfn.IFNA(VLOOKUP(AF283,Tipologia!$B$3:$H$17,3,FALSE),"")</f>
        <v/>
      </c>
      <c r="BA283" s="54" t="str">
        <f>IFERROR(VLOOKUP(AF283,Tipologia!$B$3:$H$17,5,FALSE),"")</f>
        <v/>
      </c>
      <c r="BB283" s="54" t="str">
        <f>IFERROR(VLOOKUP(AF283,Tipologia!$B$3:$H$17,6,0),"")</f>
        <v/>
      </c>
      <c r="BC283" s="60"/>
      <c r="BD283" s="112"/>
      <c r="BE283" s="60"/>
      <c r="BF283" s="55"/>
      <c r="BG283" s="55"/>
      <c r="BH283" s="131"/>
    </row>
    <row r="284" spans="1:60" ht="90" customHeight="1" x14ac:dyDescent="0.3">
      <c r="A284" s="53" t="str">
        <f t="shared" si="54"/>
        <v/>
      </c>
      <c r="B284" s="50"/>
      <c r="C284" s="50"/>
      <c r="D284" s="50"/>
      <c r="E284" s="50"/>
      <c r="F284" s="50"/>
      <c r="G284" s="60"/>
      <c r="H284" s="111"/>
      <c r="I284" s="111"/>
      <c r="J284" s="60"/>
      <c r="K284" s="60"/>
      <c r="L284" s="60"/>
      <c r="M284" s="60"/>
      <c r="N284" s="60"/>
      <c r="O284" s="60"/>
      <c r="P284" s="126"/>
      <c r="Q284" s="134"/>
      <c r="R284" s="112"/>
      <c r="S284" s="60"/>
      <c r="T284" s="60"/>
      <c r="U284" s="60"/>
      <c r="V284" s="112"/>
      <c r="W284" s="112"/>
      <c r="X284" s="60"/>
      <c r="Y284" s="60"/>
      <c r="Z284" s="60"/>
      <c r="AA284" s="60"/>
      <c r="AB284" s="60"/>
      <c r="AC284" s="60"/>
      <c r="AD284" s="60"/>
      <c r="AE284" s="50"/>
      <c r="AF284" s="50"/>
      <c r="AG284" s="50"/>
      <c r="AH284" s="103" t="str">
        <f t="shared" si="44"/>
        <v xml:space="preserve">  </v>
      </c>
      <c r="AI284" s="97"/>
      <c r="AJ284" s="103" t="str">
        <f t="shared" si="45"/>
        <v/>
      </c>
      <c r="AK284" s="50"/>
      <c r="AL284" s="51"/>
      <c r="AM284" s="103" t="str">
        <f t="shared" si="46"/>
        <v/>
      </c>
      <c r="AN284" s="52" t="str">
        <f>_xlfn.IFNA(VLOOKUP($AF284,Tipologia!$B$3:$H$17,2,FALSE),"")</f>
        <v/>
      </c>
      <c r="AO284" s="52" t="str">
        <f t="shared" si="47"/>
        <v/>
      </c>
      <c r="AP284" s="52" t="str">
        <f>_xlfn.IFNA(VLOOKUP(AG284,Tipologia!$A$20:$C$24,3,0),"")</f>
        <v/>
      </c>
      <c r="AQ284" s="52" t="str">
        <f t="shared" si="48"/>
        <v/>
      </c>
      <c r="AR284" s="52" t="str">
        <f>_xlfn.IFNA(VLOOKUP($AK284,Tipologia!$A$36:$B$40,2,FALSE),"")</f>
        <v/>
      </c>
      <c r="AS284" s="52" t="str">
        <f>_xlfn.IFNA(VLOOKUP(AL284,Tipologia!$A$44:$B$51,2,0),"")</f>
        <v/>
      </c>
      <c r="AT284" s="52" t="str">
        <f t="shared" si="49"/>
        <v xml:space="preserve">  </v>
      </c>
      <c r="AU284" s="52" t="str">
        <f t="shared" si="50"/>
        <v/>
      </c>
      <c r="AV284" s="52" t="str">
        <f t="shared" si="51"/>
        <v/>
      </c>
      <c r="AW284" s="102" t="str">
        <f t="shared" si="52"/>
        <v/>
      </c>
      <c r="AX284" s="53" t="str">
        <f>_xlfn.IFNA(VLOOKUP(AF284,Tipologia!$B$3:$H$17,4,FALSE),"")</f>
        <v/>
      </c>
      <c r="AY284" s="53" t="str">
        <f t="shared" si="53"/>
        <v/>
      </c>
      <c r="AZ284" s="54" t="str">
        <f>_xlfn.IFNA(VLOOKUP(AF284,Tipologia!$B$3:$H$17,3,FALSE),"")</f>
        <v/>
      </c>
      <c r="BA284" s="54" t="str">
        <f>IFERROR(VLOOKUP(AF284,Tipologia!$B$3:$H$17,5,FALSE),"")</f>
        <v/>
      </c>
      <c r="BB284" s="54" t="str">
        <f>IFERROR(VLOOKUP(AF284,Tipologia!$B$3:$H$17,6,0),"")</f>
        <v/>
      </c>
      <c r="BC284" s="60"/>
      <c r="BD284" s="112"/>
      <c r="BE284" s="60"/>
      <c r="BF284" s="55"/>
      <c r="BG284" s="55"/>
      <c r="BH284" s="131"/>
    </row>
    <row r="285" spans="1:60" ht="90" customHeight="1" x14ac:dyDescent="0.3">
      <c r="A285" s="53" t="str">
        <f t="shared" si="54"/>
        <v/>
      </c>
      <c r="B285" s="50"/>
      <c r="C285" s="50"/>
      <c r="D285" s="50"/>
      <c r="E285" s="50"/>
      <c r="F285" s="50"/>
      <c r="G285" s="60"/>
      <c r="H285" s="111"/>
      <c r="I285" s="111"/>
      <c r="J285" s="60"/>
      <c r="K285" s="60"/>
      <c r="L285" s="60"/>
      <c r="M285" s="60"/>
      <c r="N285" s="60"/>
      <c r="O285" s="60"/>
      <c r="P285" s="126"/>
      <c r="Q285" s="134"/>
      <c r="R285" s="112"/>
      <c r="S285" s="60"/>
      <c r="T285" s="60"/>
      <c r="U285" s="60"/>
      <c r="V285" s="112"/>
      <c r="W285" s="112"/>
      <c r="X285" s="60"/>
      <c r="Y285" s="60"/>
      <c r="Z285" s="60"/>
      <c r="AA285" s="60"/>
      <c r="AB285" s="60"/>
      <c r="AC285" s="60"/>
      <c r="AD285" s="60"/>
      <c r="AE285" s="50"/>
      <c r="AF285" s="50"/>
      <c r="AG285" s="50"/>
      <c r="AH285" s="103" t="str">
        <f t="shared" si="44"/>
        <v xml:space="preserve">  </v>
      </c>
      <c r="AI285" s="97"/>
      <c r="AJ285" s="103" t="str">
        <f t="shared" si="45"/>
        <v/>
      </c>
      <c r="AK285" s="50"/>
      <c r="AL285" s="51"/>
      <c r="AM285" s="103" t="str">
        <f t="shared" si="46"/>
        <v/>
      </c>
      <c r="AN285" s="52" t="str">
        <f>_xlfn.IFNA(VLOOKUP($AF285,Tipologia!$B$3:$H$17,2,FALSE),"")</f>
        <v/>
      </c>
      <c r="AO285" s="52" t="str">
        <f t="shared" si="47"/>
        <v/>
      </c>
      <c r="AP285" s="52" t="str">
        <f>_xlfn.IFNA(VLOOKUP(AG285,Tipologia!$A$20:$C$24,3,0),"")</f>
        <v/>
      </c>
      <c r="AQ285" s="52" t="str">
        <f t="shared" si="48"/>
        <v/>
      </c>
      <c r="AR285" s="52" t="str">
        <f>_xlfn.IFNA(VLOOKUP($AK285,Tipologia!$A$36:$B$40,2,FALSE),"")</f>
        <v/>
      </c>
      <c r="AS285" s="52" t="str">
        <f>_xlfn.IFNA(VLOOKUP(AL285,Tipologia!$A$44:$B$51,2,0),"")</f>
        <v/>
      </c>
      <c r="AT285" s="52" t="str">
        <f t="shared" si="49"/>
        <v xml:space="preserve">  </v>
      </c>
      <c r="AU285" s="52" t="str">
        <f t="shared" si="50"/>
        <v/>
      </c>
      <c r="AV285" s="52" t="str">
        <f t="shared" si="51"/>
        <v/>
      </c>
      <c r="AW285" s="102" t="str">
        <f t="shared" si="52"/>
        <v/>
      </c>
      <c r="AX285" s="53" t="str">
        <f>_xlfn.IFNA(VLOOKUP(AF285,Tipologia!$B$3:$H$17,4,FALSE),"")</f>
        <v/>
      </c>
      <c r="AY285" s="53" t="str">
        <f t="shared" si="53"/>
        <v/>
      </c>
      <c r="AZ285" s="54" t="str">
        <f>_xlfn.IFNA(VLOOKUP(AF285,Tipologia!$B$3:$H$17,3,FALSE),"")</f>
        <v/>
      </c>
      <c r="BA285" s="54" t="str">
        <f>IFERROR(VLOOKUP(AF285,Tipologia!$B$3:$H$17,5,FALSE),"")</f>
        <v/>
      </c>
      <c r="BB285" s="54" t="str">
        <f>IFERROR(VLOOKUP(AF285,Tipologia!$B$3:$H$17,6,0),"")</f>
        <v/>
      </c>
      <c r="BC285" s="60"/>
      <c r="BD285" s="112"/>
      <c r="BE285" s="60"/>
      <c r="BF285" s="55"/>
      <c r="BG285" s="55"/>
      <c r="BH285" s="131"/>
    </row>
    <row r="286" spans="1:60" ht="90" customHeight="1" x14ac:dyDescent="0.3">
      <c r="A286" s="53" t="str">
        <f t="shared" si="54"/>
        <v/>
      </c>
      <c r="B286" s="50"/>
      <c r="C286" s="50"/>
      <c r="D286" s="50"/>
      <c r="E286" s="50"/>
      <c r="F286" s="50"/>
      <c r="G286" s="60"/>
      <c r="H286" s="111"/>
      <c r="I286" s="111"/>
      <c r="J286" s="60"/>
      <c r="K286" s="60"/>
      <c r="L286" s="60"/>
      <c r="M286" s="60"/>
      <c r="N286" s="60"/>
      <c r="O286" s="60"/>
      <c r="P286" s="126"/>
      <c r="Q286" s="134"/>
      <c r="R286" s="112"/>
      <c r="S286" s="60"/>
      <c r="T286" s="60"/>
      <c r="U286" s="60"/>
      <c r="V286" s="112"/>
      <c r="W286" s="112"/>
      <c r="X286" s="60"/>
      <c r="Y286" s="60"/>
      <c r="Z286" s="60"/>
      <c r="AA286" s="60"/>
      <c r="AB286" s="60"/>
      <c r="AC286" s="60"/>
      <c r="AD286" s="60"/>
      <c r="AE286" s="50"/>
      <c r="AF286" s="50"/>
      <c r="AG286" s="50"/>
      <c r="AH286" s="103" t="str">
        <f t="shared" si="44"/>
        <v xml:space="preserve">  </v>
      </c>
      <c r="AI286" s="97"/>
      <c r="AJ286" s="103" t="str">
        <f t="shared" si="45"/>
        <v/>
      </c>
      <c r="AK286" s="50"/>
      <c r="AL286" s="51"/>
      <c r="AM286" s="103" t="str">
        <f t="shared" si="46"/>
        <v/>
      </c>
      <c r="AN286" s="52" t="str">
        <f>_xlfn.IFNA(VLOOKUP($AF286,Tipologia!$B$3:$H$17,2,FALSE),"")</f>
        <v/>
      </c>
      <c r="AO286" s="52" t="str">
        <f t="shared" si="47"/>
        <v/>
      </c>
      <c r="AP286" s="52" t="str">
        <f>_xlfn.IFNA(VLOOKUP(AG286,Tipologia!$A$20:$C$24,3,0),"")</f>
        <v/>
      </c>
      <c r="AQ286" s="52" t="str">
        <f t="shared" si="48"/>
        <v/>
      </c>
      <c r="AR286" s="52" t="str">
        <f>_xlfn.IFNA(VLOOKUP($AK286,Tipologia!$A$36:$B$40,2,FALSE),"")</f>
        <v/>
      </c>
      <c r="AS286" s="52" t="str">
        <f>_xlfn.IFNA(VLOOKUP(AL286,Tipologia!$A$44:$B$51,2,0),"")</f>
        <v/>
      </c>
      <c r="AT286" s="52" t="str">
        <f t="shared" si="49"/>
        <v xml:space="preserve">  </v>
      </c>
      <c r="AU286" s="52" t="str">
        <f t="shared" si="50"/>
        <v/>
      </c>
      <c r="AV286" s="52" t="str">
        <f t="shared" si="51"/>
        <v/>
      </c>
      <c r="AW286" s="102" t="str">
        <f t="shared" si="52"/>
        <v/>
      </c>
      <c r="AX286" s="53" t="str">
        <f>_xlfn.IFNA(VLOOKUP(AF286,Tipologia!$B$3:$H$17,4,FALSE),"")</f>
        <v/>
      </c>
      <c r="AY286" s="53" t="str">
        <f t="shared" si="53"/>
        <v/>
      </c>
      <c r="AZ286" s="54" t="str">
        <f>_xlfn.IFNA(VLOOKUP(AF286,Tipologia!$B$3:$H$17,3,FALSE),"")</f>
        <v/>
      </c>
      <c r="BA286" s="54" t="str">
        <f>IFERROR(VLOOKUP(AF286,Tipologia!$B$3:$H$17,5,FALSE),"")</f>
        <v/>
      </c>
      <c r="BB286" s="54" t="str">
        <f>IFERROR(VLOOKUP(AF286,Tipologia!$B$3:$H$17,6,0),"")</f>
        <v/>
      </c>
      <c r="BC286" s="60"/>
      <c r="BD286" s="112"/>
      <c r="BE286" s="60"/>
      <c r="BF286" s="55"/>
      <c r="BG286" s="55"/>
      <c r="BH286" s="131"/>
    </row>
    <row r="287" spans="1:60" ht="90" customHeight="1" x14ac:dyDescent="0.3">
      <c r="A287" s="53" t="str">
        <f t="shared" si="54"/>
        <v/>
      </c>
      <c r="B287" s="50"/>
      <c r="C287" s="50"/>
      <c r="D287" s="50"/>
      <c r="E287" s="50"/>
      <c r="F287" s="50"/>
      <c r="G287" s="60"/>
      <c r="H287" s="111"/>
      <c r="I287" s="111"/>
      <c r="J287" s="60"/>
      <c r="K287" s="60"/>
      <c r="L287" s="60"/>
      <c r="M287" s="60"/>
      <c r="N287" s="60"/>
      <c r="O287" s="60"/>
      <c r="P287" s="126"/>
      <c r="Q287" s="134"/>
      <c r="R287" s="112"/>
      <c r="S287" s="60"/>
      <c r="T287" s="60"/>
      <c r="U287" s="60"/>
      <c r="V287" s="112"/>
      <c r="W287" s="112"/>
      <c r="X287" s="60"/>
      <c r="Y287" s="60"/>
      <c r="Z287" s="60"/>
      <c r="AA287" s="60"/>
      <c r="AB287" s="60"/>
      <c r="AC287" s="60"/>
      <c r="AD287" s="60"/>
      <c r="AE287" s="50"/>
      <c r="AF287" s="50"/>
      <c r="AG287" s="50"/>
      <c r="AH287" s="103" t="str">
        <f t="shared" si="44"/>
        <v xml:space="preserve">  </v>
      </c>
      <c r="AI287" s="97"/>
      <c r="AJ287" s="103" t="str">
        <f t="shared" si="45"/>
        <v/>
      </c>
      <c r="AK287" s="50"/>
      <c r="AL287" s="51"/>
      <c r="AM287" s="103" t="str">
        <f t="shared" si="46"/>
        <v/>
      </c>
      <c r="AN287" s="52" t="str">
        <f>_xlfn.IFNA(VLOOKUP($AF287,Tipologia!$B$3:$H$17,2,FALSE),"")</f>
        <v/>
      </c>
      <c r="AO287" s="52" t="str">
        <f t="shared" si="47"/>
        <v/>
      </c>
      <c r="AP287" s="52" t="str">
        <f>_xlfn.IFNA(VLOOKUP(AG287,Tipologia!$A$20:$C$24,3,0),"")</f>
        <v/>
      </c>
      <c r="AQ287" s="52" t="str">
        <f t="shared" si="48"/>
        <v/>
      </c>
      <c r="AR287" s="52" t="str">
        <f>_xlfn.IFNA(VLOOKUP($AK287,Tipologia!$A$36:$B$40,2,FALSE),"")</f>
        <v/>
      </c>
      <c r="AS287" s="52" t="str">
        <f>_xlfn.IFNA(VLOOKUP(AL287,Tipologia!$A$44:$B$51,2,0),"")</f>
        <v/>
      </c>
      <c r="AT287" s="52" t="str">
        <f t="shared" si="49"/>
        <v xml:space="preserve">  </v>
      </c>
      <c r="AU287" s="52" t="str">
        <f t="shared" si="50"/>
        <v/>
      </c>
      <c r="AV287" s="52" t="str">
        <f t="shared" si="51"/>
        <v/>
      </c>
      <c r="AW287" s="102" t="str">
        <f t="shared" si="52"/>
        <v/>
      </c>
      <c r="AX287" s="53" t="str">
        <f>_xlfn.IFNA(VLOOKUP(AF287,Tipologia!$B$3:$H$17,4,FALSE),"")</f>
        <v/>
      </c>
      <c r="AY287" s="53" t="str">
        <f t="shared" si="53"/>
        <v/>
      </c>
      <c r="AZ287" s="54" t="str">
        <f>_xlfn.IFNA(VLOOKUP(AF287,Tipologia!$B$3:$H$17,3,FALSE),"")</f>
        <v/>
      </c>
      <c r="BA287" s="54" t="str">
        <f>IFERROR(VLOOKUP(AF287,Tipologia!$B$3:$H$17,5,FALSE),"")</f>
        <v/>
      </c>
      <c r="BB287" s="54" t="str">
        <f>IFERROR(VLOOKUP(AF287,Tipologia!$B$3:$H$17,6,0),"")</f>
        <v/>
      </c>
      <c r="BC287" s="60"/>
      <c r="BD287" s="112"/>
      <c r="BE287" s="60"/>
      <c r="BF287" s="55"/>
      <c r="BG287" s="55"/>
      <c r="BH287" s="131"/>
    </row>
    <row r="288" spans="1:60" ht="90" customHeight="1" x14ac:dyDescent="0.3">
      <c r="A288" s="53" t="str">
        <f t="shared" si="54"/>
        <v/>
      </c>
      <c r="B288" s="50"/>
      <c r="C288" s="50"/>
      <c r="D288" s="50"/>
      <c r="E288" s="50"/>
      <c r="F288" s="50"/>
      <c r="G288" s="60"/>
      <c r="H288" s="111"/>
      <c r="I288" s="111"/>
      <c r="J288" s="60"/>
      <c r="K288" s="60"/>
      <c r="L288" s="60"/>
      <c r="M288" s="60"/>
      <c r="N288" s="60"/>
      <c r="O288" s="60"/>
      <c r="P288" s="126"/>
      <c r="Q288" s="134"/>
      <c r="R288" s="112"/>
      <c r="S288" s="60"/>
      <c r="T288" s="60"/>
      <c r="U288" s="60"/>
      <c r="V288" s="112"/>
      <c r="W288" s="112"/>
      <c r="X288" s="60"/>
      <c r="Y288" s="60"/>
      <c r="Z288" s="60"/>
      <c r="AA288" s="60"/>
      <c r="AB288" s="60"/>
      <c r="AC288" s="60"/>
      <c r="AD288" s="60"/>
      <c r="AE288" s="50"/>
      <c r="AF288" s="50"/>
      <c r="AG288" s="50"/>
      <c r="AH288" s="103" t="str">
        <f t="shared" si="44"/>
        <v xml:space="preserve">  </v>
      </c>
      <c r="AI288" s="97"/>
      <c r="AJ288" s="103" t="str">
        <f t="shared" si="45"/>
        <v/>
      </c>
      <c r="AK288" s="50"/>
      <c r="AL288" s="51"/>
      <c r="AM288" s="103" t="str">
        <f t="shared" si="46"/>
        <v/>
      </c>
      <c r="AN288" s="52" t="str">
        <f>_xlfn.IFNA(VLOOKUP($AF288,Tipologia!$B$3:$H$17,2,FALSE),"")</f>
        <v/>
      </c>
      <c r="AO288" s="52" t="str">
        <f t="shared" si="47"/>
        <v/>
      </c>
      <c r="AP288" s="52" t="str">
        <f>_xlfn.IFNA(VLOOKUP(AG288,Tipologia!$A$20:$C$24,3,0),"")</f>
        <v/>
      </c>
      <c r="AQ288" s="52" t="str">
        <f t="shared" si="48"/>
        <v/>
      </c>
      <c r="AR288" s="52" t="str">
        <f>_xlfn.IFNA(VLOOKUP($AK288,Tipologia!$A$36:$B$40,2,FALSE),"")</f>
        <v/>
      </c>
      <c r="AS288" s="52" t="str">
        <f>_xlfn.IFNA(VLOOKUP(AL288,Tipologia!$A$44:$B$51,2,0),"")</f>
        <v/>
      </c>
      <c r="AT288" s="52" t="str">
        <f t="shared" si="49"/>
        <v xml:space="preserve">  </v>
      </c>
      <c r="AU288" s="52" t="str">
        <f t="shared" si="50"/>
        <v/>
      </c>
      <c r="AV288" s="52" t="str">
        <f t="shared" si="51"/>
        <v/>
      </c>
      <c r="AW288" s="102" t="str">
        <f t="shared" si="52"/>
        <v/>
      </c>
      <c r="AX288" s="53" t="str">
        <f>_xlfn.IFNA(VLOOKUP(AF288,Tipologia!$B$3:$H$17,4,FALSE),"")</f>
        <v/>
      </c>
      <c r="AY288" s="53" t="str">
        <f t="shared" si="53"/>
        <v/>
      </c>
      <c r="AZ288" s="54" t="str">
        <f>_xlfn.IFNA(VLOOKUP(AF288,Tipologia!$B$3:$H$17,3,FALSE),"")</f>
        <v/>
      </c>
      <c r="BA288" s="54" t="str">
        <f>IFERROR(VLOOKUP(AF288,Tipologia!$B$3:$H$17,5,FALSE),"")</f>
        <v/>
      </c>
      <c r="BB288" s="54" t="str">
        <f>IFERROR(VLOOKUP(AF288,Tipologia!$B$3:$H$17,6,0),"")</f>
        <v/>
      </c>
      <c r="BC288" s="60"/>
      <c r="BD288" s="112"/>
      <c r="BE288" s="60"/>
      <c r="BF288" s="55"/>
      <c r="BG288" s="55"/>
      <c r="BH288" s="131"/>
    </row>
    <row r="289" spans="1:60" ht="90" customHeight="1" x14ac:dyDescent="0.3">
      <c r="A289" s="53" t="str">
        <f t="shared" si="54"/>
        <v/>
      </c>
      <c r="B289" s="50"/>
      <c r="C289" s="50"/>
      <c r="D289" s="50"/>
      <c r="E289" s="50"/>
      <c r="F289" s="50"/>
      <c r="G289" s="60"/>
      <c r="H289" s="111"/>
      <c r="I289" s="111"/>
      <c r="J289" s="60"/>
      <c r="K289" s="60"/>
      <c r="L289" s="60"/>
      <c r="M289" s="60"/>
      <c r="N289" s="60"/>
      <c r="O289" s="60"/>
      <c r="P289" s="126"/>
      <c r="Q289" s="134"/>
      <c r="R289" s="112"/>
      <c r="S289" s="60"/>
      <c r="T289" s="60"/>
      <c r="U289" s="60"/>
      <c r="V289" s="112"/>
      <c r="W289" s="112"/>
      <c r="X289" s="60"/>
      <c r="Y289" s="60"/>
      <c r="Z289" s="60"/>
      <c r="AA289" s="60"/>
      <c r="AB289" s="60"/>
      <c r="AC289" s="60"/>
      <c r="AD289" s="60"/>
      <c r="AE289" s="50"/>
      <c r="AF289" s="50"/>
      <c r="AG289" s="50"/>
      <c r="AH289" s="103" t="str">
        <f t="shared" si="44"/>
        <v xml:space="preserve">  </v>
      </c>
      <c r="AI289" s="97"/>
      <c r="AJ289" s="103" t="str">
        <f t="shared" si="45"/>
        <v/>
      </c>
      <c r="AK289" s="50"/>
      <c r="AL289" s="51"/>
      <c r="AM289" s="103" t="str">
        <f t="shared" si="46"/>
        <v/>
      </c>
      <c r="AN289" s="52" t="str">
        <f>_xlfn.IFNA(VLOOKUP($AF289,Tipologia!$B$3:$H$17,2,FALSE),"")</f>
        <v/>
      </c>
      <c r="AO289" s="52" t="str">
        <f t="shared" si="47"/>
        <v/>
      </c>
      <c r="AP289" s="52" t="str">
        <f>_xlfn.IFNA(VLOOKUP(AG289,Tipologia!$A$20:$C$24,3,0),"")</f>
        <v/>
      </c>
      <c r="AQ289" s="52" t="str">
        <f t="shared" si="48"/>
        <v/>
      </c>
      <c r="AR289" s="52" t="str">
        <f>_xlfn.IFNA(VLOOKUP($AK289,Tipologia!$A$36:$B$40,2,FALSE),"")</f>
        <v/>
      </c>
      <c r="AS289" s="52" t="str">
        <f>_xlfn.IFNA(VLOOKUP(AL289,Tipologia!$A$44:$B$51,2,0),"")</f>
        <v/>
      </c>
      <c r="AT289" s="52" t="str">
        <f t="shared" si="49"/>
        <v xml:space="preserve">  </v>
      </c>
      <c r="AU289" s="52" t="str">
        <f t="shared" si="50"/>
        <v/>
      </c>
      <c r="AV289" s="52" t="str">
        <f t="shared" si="51"/>
        <v/>
      </c>
      <c r="AW289" s="102" t="str">
        <f t="shared" si="52"/>
        <v/>
      </c>
      <c r="AX289" s="53" t="str">
        <f>_xlfn.IFNA(VLOOKUP(AF289,Tipologia!$B$3:$H$17,4,FALSE),"")</f>
        <v/>
      </c>
      <c r="AY289" s="53" t="str">
        <f t="shared" si="53"/>
        <v/>
      </c>
      <c r="AZ289" s="54" t="str">
        <f>_xlfn.IFNA(VLOOKUP(AF289,Tipologia!$B$3:$H$17,3,FALSE),"")</f>
        <v/>
      </c>
      <c r="BA289" s="54" t="str">
        <f>IFERROR(VLOOKUP(AF289,Tipologia!$B$3:$H$17,5,FALSE),"")</f>
        <v/>
      </c>
      <c r="BB289" s="54" t="str">
        <f>IFERROR(VLOOKUP(AF289,Tipologia!$B$3:$H$17,6,0),"")</f>
        <v/>
      </c>
      <c r="BC289" s="60"/>
      <c r="BD289" s="112"/>
      <c r="BE289" s="60"/>
      <c r="BF289" s="55"/>
      <c r="BG289" s="55"/>
      <c r="BH289" s="131"/>
    </row>
    <row r="290" spans="1:60" ht="90" customHeight="1" x14ac:dyDescent="0.3">
      <c r="A290" s="53" t="str">
        <f t="shared" si="54"/>
        <v/>
      </c>
      <c r="B290" s="50"/>
      <c r="C290" s="50"/>
      <c r="D290" s="50"/>
      <c r="E290" s="50"/>
      <c r="F290" s="50"/>
      <c r="G290" s="60"/>
      <c r="H290" s="111"/>
      <c r="I290" s="111"/>
      <c r="J290" s="60"/>
      <c r="K290" s="60"/>
      <c r="L290" s="60"/>
      <c r="M290" s="60"/>
      <c r="N290" s="60"/>
      <c r="O290" s="60"/>
      <c r="P290" s="126"/>
      <c r="Q290" s="134"/>
      <c r="R290" s="112"/>
      <c r="S290" s="60"/>
      <c r="T290" s="60"/>
      <c r="U290" s="60"/>
      <c r="V290" s="112"/>
      <c r="W290" s="112"/>
      <c r="X290" s="60"/>
      <c r="Y290" s="60"/>
      <c r="Z290" s="60"/>
      <c r="AA290" s="60"/>
      <c r="AB290" s="60"/>
      <c r="AC290" s="60"/>
      <c r="AD290" s="60"/>
      <c r="AE290" s="50"/>
      <c r="AF290" s="50"/>
      <c r="AG290" s="50"/>
      <c r="AH290" s="103" t="str">
        <f t="shared" si="44"/>
        <v xml:space="preserve">  </v>
      </c>
      <c r="AI290" s="97"/>
      <c r="AJ290" s="103" t="str">
        <f t="shared" si="45"/>
        <v/>
      </c>
      <c r="AK290" s="50"/>
      <c r="AL290" s="51"/>
      <c r="AM290" s="103" t="str">
        <f t="shared" si="46"/>
        <v/>
      </c>
      <c r="AN290" s="52" t="str">
        <f>_xlfn.IFNA(VLOOKUP($AF290,Tipologia!$B$3:$H$17,2,FALSE),"")</f>
        <v/>
      </c>
      <c r="AO290" s="52" t="str">
        <f t="shared" si="47"/>
        <v/>
      </c>
      <c r="AP290" s="52" t="str">
        <f>_xlfn.IFNA(VLOOKUP(AG290,Tipologia!$A$20:$C$24,3,0),"")</f>
        <v/>
      </c>
      <c r="AQ290" s="52" t="str">
        <f t="shared" si="48"/>
        <v/>
      </c>
      <c r="AR290" s="52" t="str">
        <f>_xlfn.IFNA(VLOOKUP($AK290,Tipologia!$A$36:$B$40,2,FALSE),"")</f>
        <v/>
      </c>
      <c r="AS290" s="52" t="str">
        <f>_xlfn.IFNA(VLOOKUP(AL290,Tipologia!$A$44:$B$51,2,0),"")</f>
        <v/>
      </c>
      <c r="AT290" s="52" t="str">
        <f t="shared" si="49"/>
        <v xml:space="preserve">  </v>
      </c>
      <c r="AU290" s="52" t="str">
        <f t="shared" si="50"/>
        <v/>
      </c>
      <c r="AV290" s="52" t="str">
        <f t="shared" si="51"/>
        <v/>
      </c>
      <c r="AW290" s="102" t="str">
        <f t="shared" si="52"/>
        <v/>
      </c>
      <c r="AX290" s="53" t="str">
        <f>_xlfn.IFNA(VLOOKUP(AF290,Tipologia!$B$3:$H$17,4,FALSE),"")</f>
        <v/>
      </c>
      <c r="AY290" s="53" t="str">
        <f t="shared" si="53"/>
        <v/>
      </c>
      <c r="AZ290" s="54" t="str">
        <f>_xlfn.IFNA(VLOOKUP(AF290,Tipologia!$B$3:$H$17,3,FALSE),"")</f>
        <v/>
      </c>
      <c r="BA290" s="54" t="str">
        <f>IFERROR(VLOOKUP(AF290,Tipologia!$B$3:$H$17,5,FALSE),"")</f>
        <v/>
      </c>
      <c r="BB290" s="54" t="str">
        <f>IFERROR(VLOOKUP(AF290,Tipologia!$B$3:$H$17,6,0),"")</f>
        <v/>
      </c>
      <c r="BC290" s="60"/>
      <c r="BD290" s="112"/>
      <c r="BE290" s="60"/>
      <c r="BF290" s="55"/>
      <c r="BG290" s="55"/>
      <c r="BH290" s="131"/>
    </row>
    <row r="291" spans="1:60" ht="90" customHeight="1" x14ac:dyDescent="0.3">
      <c r="A291" s="53" t="str">
        <f t="shared" si="54"/>
        <v/>
      </c>
      <c r="B291" s="50"/>
      <c r="C291" s="50"/>
      <c r="D291" s="50"/>
      <c r="E291" s="50"/>
      <c r="F291" s="50"/>
      <c r="G291" s="60"/>
      <c r="H291" s="111"/>
      <c r="I291" s="111"/>
      <c r="J291" s="60"/>
      <c r="K291" s="60"/>
      <c r="L291" s="60"/>
      <c r="M291" s="60"/>
      <c r="N291" s="60"/>
      <c r="O291" s="60"/>
      <c r="P291" s="126"/>
      <c r="Q291" s="134"/>
      <c r="R291" s="112"/>
      <c r="S291" s="60"/>
      <c r="T291" s="60"/>
      <c r="U291" s="60"/>
      <c r="V291" s="112"/>
      <c r="W291" s="112"/>
      <c r="X291" s="60"/>
      <c r="Y291" s="60"/>
      <c r="Z291" s="60"/>
      <c r="AA291" s="60"/>
      <c r="AB291" s="60"/>
      <c r="AC291" s="60"/>
      <c r="AD291" s="60"/>
      <c r="AE291" s="50"/>
      <c r="AF291" s="50"/>
      <c r="AG291" s="50"/>
      <c r="AH291" s="103" t="str">
        <f t="shared" si="44"/>
        <v xml:space="preserve">  </v>
      </c>
      <c r="AI291" s="97"/>
      <c r="AJ291" s="103" t="str">
        <f t="shared" si="45"/>
        <v/>
      </c>
      <c r="AK291" s="50"/>
      <c r="AL291" s="51"/>
      <c r="AM291" s="103" t="str">
        <f t="shared" si="46"/>
        <v/>
      </c>
      <c r="AN291" s="52" t="str">
        <f>_xlfn.IFNA(VLOOKUP($AF291,Tipologia!$B$3:$H$17,2,FALSE),"")</f>
        <v/>
      </c>
      <c r="AO291" s="52" t="str">
        <f t="shared" si="47"/>
        <v/>
      </c>
      <c r="AP291" s="52" t="str">
        <f>_xlfn.IFNA(VLOOKUP(AG291,Tipologia!$A$20:$C$24,3,0),"")</f>
        <v/>
      </c>
      <c r="AQ291" s="52" t="str">
        <f t="shared" si="48"/>
        <v/>
      </c>
      <c r="AR291" s="52" t="str">
        <f>_xlfn.IFNA(VLOOKUP($AK291,Tipologia!$A$36:$B$40,2,FALSE),"")</f>
        <v/>
      </c>
      <c r="AS291" s="52" t="str">
        <f>_xlfn.IFNA(VLOOKUP(AL291,Tipologia!$A$44:$B$51,2,0),"")</f>
        <v/>
      </c>
      <c r="AT291" s="52" t="str">
        <f t="shared" si="49"/>
        <v xml:space="preserve">  </v>
      </c>
      <c r="AU291" s="52" t="str">
        <f t="shared" si="50"/>
        <v/>
      </c>
      <c r="AV291" s="52" t="str">
        <f t="shared" si="51"/>
        <v/>
      </c>
      <c r="AW291" s="102" t="str">
        <f t="shared" si="52"/>
        <v/>
      </c>
      <c r="AX291" s="53" t="str">
        <f>_xlfn.IFNA(VLOOKUP(AF291,Tipologia!$B$3:$H$17,4,FALSE),"")</f>
        <v/>
      </c>
      <c r="AY291" s="53" t="str">
        <f t="shared" si="53"/>
        <v/>
      </c>
      <c r="AZ291" s="54" t="str">
        <f>_xlfn.IFNA(VLOOKUP(AF291,Tipologia!$B$3:$H$17,3,FALSE),"")</f>
        <v/>
      </c>
      <c r="BA291" s="54" t="str">
        <f>IFERROR(VLOOKUP(AF291,Tipologia!$B$3:$H$17,5,FALSE),"")</f>
        <v/>
      </c>
      <c r="BB291" s="54" t="str">
        <f>IFERROR(VLOOKUP(AF291,Tipologia!$B$3:$H$17,6,0),"")</f>
        <v/>
      </c>
      <c r="BC291" s="60"/>
      <c r="BD291" s="112"/>
      <c r="BE291" s="60"/>
      <c r="BF291" s="55"/>
      <c r="BG291" s="55"/>
      <c r="BH291" s="131"/>
    </row>
    <row r="292" spans="1:60" ht="90" customHeight="1" x14ac:dyDescent="0.3">
      <c r="A292" s="53" t="str">
        <f t="shared" si="54"/>
        <v/>
      </c>
      <c r="B292" s="50"/>
      <c r="C292" s="50"/>
      <c r="D292" s="50"/>
      <c r="E292" s="50"/>
      <c r="F292" s="50"/>
      <c r="G292" s="60"/>
      <c r="H292" s="111"/>
      <c r="I292" s="111"/>
      <c r="J292" s="60"/>
      <c r="K292" s="60"/>
      <c r="L292" s="60"/>
      <c r="M292" s="60"/>
      <c r="N292" s="60"/>
      <c r="O292" s="60"/>
      <c r="P292" s="126"/>
      <c r="Q292" s="134"/>
      <c r="R292" s="112"/>
      <c r="S292" s="60"/>
      <c r="T292" s="60"/>
      <c r="U292" s="60"/>
      <c r="V292" s="112"/>
      <c r="W292" s="112"/>
      <c r="X292" s="60"/>
      <c r="Y292" s="60"/>
      <c r="Z292" s="60"/>
      <c r="AA292" s="60"/>
      <c r="AB292" s="60"/>
      <c r="AC292" s="60"/>
      <c r="AD292" s="60"/>
      <c r="AE292" s="50"/>
      <c r="AF292" s="50"/>
      <c r="AG292" s="50"/>
      <c r="AH292" s="103" t="str">
        <f t="shared" si="44"/>
        <v xml:space="preserve">  </v>
      </c>
      <c r="AI292" s="97"/>
      <c r="AJ292" s="103" t="str">
        <f t="shared" si="45"/>
        <v/>
      </c>
      <c r="AK292" s="50"/>
      <c r="AL292" s="51"/>
      <c r="AM292" s="103" t="str">
        <f t="shared" si="46"/>
        <v/>
      </c>
      <c r="AN292" s="52" t="str">
        <f>_xlfn.IFNA(VLOOKUP($AF292,Tipologia!$B$3:$H$17,2,FALSE),"")</f>
        <v/>
      </c>
      <c r="AO292" s="52" t="str">
        <f t="shared" si="47"/>
        <v/>
      </c>
      <c r="AP292" s="52" t="str">
        <f>_xlfn.IFNA(VLOOKUP(AG292,Tipologia!$A$20:$C$24,3,0),"")</f>
        <v/>
      </c>
      <c r="AQ292" s="52" t="str">
        <f t="shared" si="48"/>
        <v/>
      </c>
      <c r="AR292" s="52" t="str">
        <f>_xlfn.IFNA(VLOOKUP($AK292,Tipologia!$A$36:$B$40,2,FALSE),"")</f>
        <v/>
      </c>
      <c r="AS292" s="52" t="str">
        <f>_xlfn.IFNA(VLOOKUP(AL292,Tipologia!$A$44:$B$51,2,0),"")</f>
        <v/>
      </c>
      <c r="AT292" s="52" t="str">
        <f t="shared" si="49"/>
        <v xml:space="preserve">  </v>
      </c>
      <c r="AU292" s="52" t="str">
        <f t="shared" si="50"/>
        <v/>
      </c>
      <c r="AV292" s="52" t="str">
        <f t="shared" si="51"/>
        <v/>
      </c>
      <c r="AW292" s="102" t="str">
        <f t="shared" si="52"/>
        <v/>
      </c>
      <c r="AX292" s="53" t="str">
        <f>_xlfn.IFNA(VLOOKUP(AF292,Tipologia!$B$3:$H$17,4,FALSE),"")</f>
        <v/>
      </c>
      <c r="AY292" s="53" t="str">
        <f t="shared" si="53"/>
        <v/>
      </c>
      <c r="AZ292" s="54" t="str">
        <f>_xlfn.IFNA(VLOOKUP(AF292,Tipologia!$B$3:$H$17,3,FALSE),"")</f>
        <v/>
      </c>
      <c r="BA292" s="54" t="str">
        <f>IFERROR(VLOOKUP(AF292,Tipologia!$B$3:$H$17,5,FALSE),"")</f>
        <v/>
      </c>
      <c r="BB292" s="54" t="str">
        <f>IFERROR(VLOOKUP(AF292,Tipologia!$B$3:$H$17,6,0),"")</f>
        <v/>
      </c>
      <c r="BC292" s="60"/>
      <c r="BD292" s="112"/>
      <c r="BE292" s="60"/>
      <c r="BF292" s="55"/>
      <c r="BG292" s="55"/>
      <c r="BH292" s="131"/>
    </row>
    <row r="293" spans="1:60" ht="90" customHeight="1" x14ac:dyDescent="0.3">
      <c r="A293" s="53" t="str">
        <f t="shared" si="54"/>
        <v/>
      </c>
      <c r="B293" s="50"/>
      <c r="C293" s="50"/>
      <c r="D293" s="50"/>
      <c r="E293" s="50"/>
      <c r="F293" s="50"/>
      <c r="G293" s="60"/>
      <c r="H293" s="111"/>
      <c r="I293" s="111"/>
      <c r="J293" s="60"/>
      <c r="K293" s="60"/>
      <c r="L293" s="60"/>
      <c r="M293" s="60"/>
      <c r="N293" s="60"/>
      <c r="O293" s="60"/>
      <c r="P293" s="126"/>
      <c r="Q293" s="134"/>
      <c r="R293" s="112"/>
      <c r="S293" s="60"/>
      <c r="T293" s="60"/>
      <c r="U293" s="60"/>
      <c r="V293" s="112"/>
      <c r="W293" s="112"/>
      <c r="X293" s="60"/>
      <c r="Y293" s="60"/>
      <c r="Z293" s="60"/>
      <c r="AA293" s="60"/>
      <c r="AB293" s="60"/>
      <c r="AC293" s="60"/>
      <c r="AD293" s="60"/>
      <c r="AE293" s="50"/>
      <c r="AF293" s="50"/>
      <c r="AG293" s="50"/>
      <c r="AH293" s="103" t="str">
        <f t="shared" si="44"/>
        <v xml:space="preserve">  </v>
      </c>
      <c r="AI293" s="97"/>
      <c r="AJ293" s="103" t="str">
        <f t="shared" si="45"/>
        <v/>
      </c>
      <c r="AK293" s="50"/>
      <c r="AL293" s="51"/>
      <c r="AM293" s="103" t="str">
        <f t="shared" si="46"/>
        <v/>
      </c>
      <c r="AN293" s="52" t="str">
        <f>_xlfn.IFNA(VLOOKUP($AF293,Tipologia!$B$3:$H$17,2,FALSE),"")</f>
        <v/>
      </c>
      <c r="AO293" s="52" t="str">
        <f t="shared" si="47"/>
        <v/>
      </c>
      <c r="AP293" s="52" t="str">
        <f>_xlfn.IFNA(VLOOKUP(AG293,Tipologia!$A$20:$C$24,3,0),"")</f>
        <v/>
      </c>
      <c r="AQ293" s="52" t="str">
        <f t="shared" si="48"/>
        <v/>
      </c>
      <c r="AR293" s="52" t="str">
        <f>_xlfn.IFNA(VLOOKUP($AK293,Tipologia!$A$36:$B$40,2,FALSE),"")</f>
        <v/>
      </c>
      <c r="AS293" s="52" t="str">
        <f>_xlfn.IFNA(VLOOKUP(AL293,Tipologia!$A$44:$B$51,2,0),"")</f>
        <v/>
      </c>
      <c r="AT293" s="52" t="str">
        <f t="shared" si="49"/>
        <v xml:space="preserve">  </v>
      </c>
      <c r="AU293" s="52" t="str">
        <f t="shared" si="50"/>
        <v/>
      </c>
      <c r="AV293" s="52" t="str">
        <f t="shared" si="51"/>
        <v/>
      </c>
      <c r="AW293" s="102" t="str">
        <f t="shared" si="52"/>
        <v/>
      </c>
      <c r="AX293" s="53" t="str">
        <f>_xlfn.IFNA(VLOOKUP(AF293,Tipologia!$B$3:$H$17,4,FALSE),"")</f>
        <v/>
      </c>
      <c r="AY293" s="53" t="str">
        <f t="shared" si="53"/>
        <v/>
      </c>
      <c r="AZ293" s="54" t="str">
        <f>_xlfn.IFNA(VLOOKUP(AF293,Tipologia!$B$3:$H$17,3,FALSE),"")</f>
        <v/>
      </c>
      <c r="BA293" s="54" t="str">
        <f>IFERROR(VLOOKUP(AF293,Tipologia!$B$3:$H$17,5,FALSE),"")</f>
        <v/>
      </c>
      <c r="BB293" s="54" t="str">
        <f>IFERROR(VLOOKUP(AF293,Tipologia!$B$3:$H$17,6,0),"")</f>
        <v/>
      </c>
      <c r="BC293" s="60"/>
      <c r="BD293" s="112"/>
      <c r="BE293" s="60"/>
      <c r="BF293" s="55"/>
      <c r="BG293" s="55"/>
      <c r="BH293" s="131"/>
    </row>
    <row r="294" spans="1:60" ht="90" customHeight="1" x14ac:dyDescent="0.3">
      <c r="A294" s="53" t="str">
        <f t="shared" si="54"/>
        <v/>
      </c>
      <c r="B294" s="50"/>
      <c r="C294" s="50"/>
      <c r="D294" s="50"/>
      <c r="E294" s="50"/>
      <c r="F294" s="50"/>
      <c r="G294" s="60"/>
      <c r="H294" s="111"/>
      <c r="I294" s="111"/>
      <c r="J294" s="60"/>
      <c r="K294" s="60"/>
      <c r="L294" s="60"/>
      <c r="M294" s="60"/>
      <c r="N294" s="60"/>
      <c r="O294" s="60"/>
      <c r="P294" s="126"/>
      <c r="Q294" s="134"/>
      <c r="R294" s="112"/>
      <c r="S294" s="60"/>
      <c r="T294" s="60"/>
      <c r="U294" s="60"/>
      <c r="V294" s="112"/>
      <c r="W294" s="112"/>
      <c r="X294" s="60"/>
      <c r="Y294" s="60"/>
      <c r="Z294" s="60"/>
      <c r="AA294" s="60"/>
      <c r="AB294" s="60"/>
      <c r="AC294" s="60"/>
      <c r="AD294" s="60"/>
      <c r="AE294" s="50"/>
      <c r="AF294" s="50"/>
      <c r="AG294" s="50"/>
      <c r="AH294" s="103" t="str">
        <f t="shared" si="44"/>
        <v xml:space="preserve">  </v>
      </c>
      <c r="AI294" s="97"/>
      <c r="AJ294" s="103" t="str">
        <f t="shared" si="45"/>
        <v/>
      </c>
      <c r="AK294" s="50"/>
      <c r="AL294" s="51"/>
      <c r="AM294" s="103" t="str">
        <f t="shared" si="46"/>
        <v/>
      </c>
      <c r="AN294" s="52" t="str">
        <f>_xlfn.IFNA(VLOOKUP($AF294,Tipologia!$B$3:$H$17,2,FALSE),"")</f>
        <v/>
      </c>
      <c r="AO294" s="52" t="str">
        <f t="shared" si="47"/>
        <v/>
      </c>
      <c r="AP294" s="52" t="str">
        <f>_xlfn.IFNA(VLOOKUP(AG294,Tipologia!$A$20:$C$24,3,0),"")</f>
        <v/>
      </c>
      <c r="AQ294" s="52" t="str">
        <f t="shared" si="48"/>
        <v/>
      </c>
      <c r="AR294" s="52" t="str">
        <f>_xlfn.IFNA(VLOOKUP($AK294,Tipologia!$A$36:$B$40,2,FALSE),"")</f>
        <v/>
      </c>
      <c r="AS294" s="52" t="str">
        <f>_xlfn.IFNA(VLOOKUP(AL294,Tipologia!$A$44:$B$51,2,0),"")</f>
        <v/>
      </c>
      <c r="AT294" s="52" t="str">
        <f t="shared" si="49"/>
        <v xml:space="preserve">  </v>
      </c>
      <c r="AU294" s="52" t="str">
        <f t="shared" si="50"/>
        <v/>
      </c>
      <c r="AV294" s="52" t="str">
        <f t="shared" si="51"/>
        <v/>
      </c>
      <c r="AW294" s="102" t="str">
        <f t="shared" si="52"/>
        <v/>
      </c>
      <c r="AX294" s="53" t="str">
        <f>_xlfn.IFNA(VLOOKUP(AF294,Tipologia!$B$3:$H$17,4,FALSE),"")</f>
        <v/>
      </c>
      <c r="AY294" s="53" t="str">
        <f t="shared" si="53"/>
        <v/>
      </c>
      <c r="AZ294" s="54" t="str">
        <f>_xlfn.IFNA(VLOOKUP(AF294,Tipologia!$B$3:$H$17,3,FALSE),"")</f>
        <v/>
      </c>
      <c r="BA294" s="54" t="str">
        <f>IFERROR(VLOOKUP(AF294,Tipologia!$B$3:$H$17,5,FALSE),"")</f>
        <v/>
      </c>
      <c r="BB294" s="54" t="str">
        <f>IFERROR(VLOOKUP(AF294,Tipologia!$B$3:$H$17,6,0),"")</f>
        <v/>
      </c>
      <c r="BC294" s="60"/>
      <c r="BD294" s="112"/>
      <c r="BE294" s="60"/>
      <c r="BF294" s="55"/>
      <c r="BG294" s="55"/>
      <c r="BH294" s="131"/>
    </row>
    <row r="295" spans="1:60" ht="90" customHeight="1" x14ac:dyDescent="0.3">
      <c r="A295" s="53" t="str">
        <f t="shared" si="54"/>
        <v/>
      </c>
      <c r="B295" s="50"/>
      <c r="C295" s="50"/>
      <c r="D295" s="50"/>
      <c r="E295" s="50"/>
      <c r="F295" s="50"/>
      <c r="G295" s="60"/>
      <c r="H295" s="111"/>
      <c r="I295" s="111"/>
      <c r="J295" s="60"/>
      <c r="K295" s="60"/>
      <c r="L295" s="60"/>
      <c r="M295" s="60"/>
      <c r="N295" s="60"/>
      <c r="O295" s="60"/>
      <c r="P295" s="126"/>
      <c r="Q295" s="134"/>
      <c r="R295" s="112"/>
      <c r="S295" s="60"/>
      <c r="T295" s="60"/>
      <c r="U295" s="60"/>
      <c r="V295" s="112"/>
      <c r="W295" s="112"/>
      <c r="X295" s="60"/>
      <c r="Y295" s="60"/>
      <c r="Z295" s="60"/>
      <c r="AA295" s="60"/>
      <c r="AB295" s="60"/>
      <c r="AC295" s="60"/>
      <c r="AD295" s="60"/>
      <c r="AE295" s="50"/>
      <c r="AF295" s="50"/>
      <c r="AG295" s="50"/>
      <c r="AH295" s="103" t="str">
        <f t="shared" si="44"/>
        <v xml:space="preserve">  </v>
      </c>
      <c r="AI295" s="97"/>
      <c r="AJ295" s="103" t="str">
        <f t="shared" si="45"/>
        <v/>
      </c>
      <c r="AK295" s="50"/>
      <c r="AL295" s="51"/>
      <c r="AM295" s="103" t="str">
        <f t="shared" si="46"/>
        <v/>
      </c>
      <c r="AN295" s="52" t="str">
        <f>_xlfn.IFNA(VLOOKUP($AF295,Tipologia!$B$3:$H$17,2,FALSE),"")</f>
        <v/>
      </c>
      <c r="AO295" s="52" t="str">
        <f t="shared" si="47"/>
        <v/>
      </c>
      <c r="AP295" s="52" t="str">
        <f>_xlfn.IFNA(VLOOKUP(AG295,Tipologia!$A$20:$C$24,3,0),"")</f>
        <v/>
      </c>
      <c r="AQ295" s="52" t="str">
        <f t="shared" si="48"/>
        <v/>
      </c>
      <c r="AR295" s="52" t="str">
        <f>_xlfn.IFNA(VLOOKUP($AK295,Tipologia!$A$36:$B$40,2,FALSE),"")</f>
        <v/>
      </c>
      <c r="AS295" s="52" t="str">
        <f>_xlfn.IFNA(VLOOKUP(AL295,Tipologia!$A$44:$B$51,2,0),"")</f>
        <v/>
      </c>
      <c r="AT295" s="52" t="str">
        <f t="shared" si="49"/>
        <v xml:space="preserve">  </v>
      </c>
      <c r="AU295" s="52" t="str">
        <f t="shared" si="50"/>
        <v/>
      </c>
      <c r="AV295" s="52" t="str">
        <f t="shared" si="51"/>
        <v/>
      </c>
      <c r="AW295" s="102" t="str">
        <f t="shared" si="52"/>
        <v/>
      </c>
      <c r="AX295" s="53" t="str">
        <f>_xlfn.IFNA(VLOOKUP(AF295,Tipologia!$B$3:$H$17,4,FALSE),"")</f>
        <v/>
      </c>
      <c r="AY295" s="53" t="str">
        <f t="shared" si="53"/>
        <v/>
      </c>
      <c r="AZ295" s="54" t="str">
        <f>_xlfn.IFNA(VLOOKUP(AF295,Tipologia!$B$3:$H$17,3,FALSE),"")</f>
        <v/>
      </c>
      <c r="BA295" s="54" t="str">
        <f>IFERROR(VLOOKUP(AF295,Tipologia!$B$3:$H$17,5,FALSE),"")</f>
        <v/>
      </c>
      <c r="BB295" s="54" t="str">
        <f>IFERROR(VLOOKUP(AF295,Tipologia!$B$3:$H$17,6,0),"")</f>
        <v/>
      </c>
      <c r="BC295" s="60"/>
      <c r="BD295" s="112"/>
      <c r="BE295" s="60"/>
      <c r="BF295" s="55"/>
      <c r="BG295" s="55"/>
      <c r="BH295" s="131"/>
    </row>
    <row r="296" spans="1:60" ht="90" customHeight="1" x14ac:dyDescent="0.3">
      <c r="A296" s="53" t="str">
        <f t="shared" si="54"/>
        <v/>
      </c>
      <c r="B296" s="50"/>
      <c r="C296" s="50"/>
      <c r="D296" s="50"/>
      <c r="E296" s="50"/>
      <c r="F296" s="50"/>
      <c r="G296" s="60"/>
      <c r="H296" s="111"/>
      <c r="I296" s="111"/>
      <c r="J296" s="60"/>
      <c r="K296" s="60"/>
      <c r="L296" s="60"/>
      <c r="M296" s="60"/>
      <c r="N296" s="60"/>
      <c r="O296" s="60"/>
      <c r="P296" s="126"/>
      <c r="Q296" s="134"/>
      <c r="R296" s="112"/>
      <c r="S296" s="60"/>
      <c r="T296" s="60"/>
      <c r="U296" s="60"/>
      <c r="V296" s="112"/>
      <c r="W296" s="112"/>
      <c r="X296" s="60"/>
      <c r="Y296" s="60"/>
      <c r="Z296" s="60"/>
      <c r="AA296" s="60"/>
      <c r="AB296" s="60"/>
      <c r="AC296" s="60"/>
      <c r="AD296" s="60"/>
      <c r="AE296" s="50"/>
      <c r="AF296" s="50"/>
      <c r="AG296" s="50"/>
      <c r="AH296" s="103" t="str">
        <f t="shared" si="44"/>
        <v xml:space="preserve">  </v>
      </c>
      <c r="AI296" s="97"/>
      <c r="AJ296" s="103" t="str">
        <f t="shared" si="45"/>
        <v/>
      </c>
      <c r="AK296" s="50"/>
      <c r="AL296" s="51"/>
      <c r="AM296" s="103" t="str">
        <f t="shared" si="46"/>
        <v/>
      </c>
      <c r="AN296" s="52" t="str">
        <f>_xlfn.IFNA(VLOOKUP($AF296,Tipologia!$B$3:$H$17,2,FALSE),"")</f>
        <v/>
      </c>
      <c r="AO296" s="52" t="str">
        <f t="shared" si="47"/>
        <v/>
      </c>
      <c r="AP296" s="52" t="str">
        <f>_xlfn.IFNA(VLOOKUP(AG296,Tipologia!$A$20:$C$24,3,0),"")</f>
        <v/>
      </c>
      <c r="AQ296" s="52" t="str">
        <f t="shared" si="48"/>
        <v/>
      </c>
      <c r="AR296" s="52" t="str">
        <f>_xlfn.IFNA(VLOOKUP($AK296,Tipologia!$A$36:$B$40,2,FALSE),"")</f>
        <v/>
      </c>
      <c r="AS296" s="52" t="str">
        <f>_xlfn.IFNA(VLOOKUP(AL296,Tipologia!$A$44:$B$51,2,0),"")</f>
        <v/>
      </c>
      <c r="AT296" s="52" t="str">
        <f t="shared" si="49"/>
        <v xml:space="preserve">  </v>
      </c>
      <c r="AU296" s="52" t="str">
        <f t="shared" si="50"/>
        <v/>
      </c>
      <c r="AV296" s="52" t="str">
        <f t="shared" si="51"/>
        <v/>
      </c>
      <c r="AW296" s="102" t="str">
        <f t="shared" si="52"/>
        <v/>
      </c>
      <c r="AX296" s="53" t="str">
        <f>_xlfn.IFNA(VLOOKUP(AF296,Tipologia!$B$3:$H$17,4,FALSE),"")</f>
        <v/>
      </c>
      <c r="AY296" s="53" t="str">
        <f t="shared" si="53"/>
        <v/>
      </c>
      <c r="AZ296" s="54" t="str">
        <f>_xlfn.IFNA(VLOOKUP(AF296,Tipologia!$B$3:$H$17,3,FALSE),"")</f>
        <v/>
      </c>
      <c r="BA296" s="54" t="str">
        <f>IFERROR(VLOOKUP(AF296,Tipologia!$B$3:$H$17,5,FALSE),"")</f>
        <v/>
      </c>
      <c r="BB296" s="54" t="str">
        <f>IFERROR(VLOOKUP(AF296,Tipologia!$B$3:$H$17,6,0),"")</f>
        <v/>
      </c>
      <c r="BC296" s="60"/>
      <c r="BD296" s="112"/>
      <c r="BE296" s="60"/>
      <c r="BF296" s="55"/>
      <c r="BG296" s="55"/>
      <c r="BH296" s="131"/>
    </row>
    <row r="297" spans="1:60" ht="90" customHeight="1" x14ac:dyDescent="0.3">
      <c r="A297" s="53" t="str">
        <f t="shared" si="54"/>
        <v/>
      </c>
      <c r="B297" s="50"/>
      <c r="C297" s="50"/>
      <c r="D297" s="50"/>
      <c r="E297" s="50"/>
      <c r="F297" s="50"/>
      <c r="G297" s="60"/>
      <c r="H297" s="111"/>
      <c r="I297" s="111"/>
      <c r="J297" s="60"/>
      <c r="K297" s="60"/>
      <c r="L297" s="60"/>
      <c r="M297" s="60"/>
      <c r="N297" s="60"/>
      <c r="O297" s="60"/>
      <c r="P297" s="126"/>
      <c r="Q297" s="134"/>
      <c r="R297" s="112"/>
      <c r="S297" s="60"/>
      <c r="T297" s="60"/>
      <c r="U297" s="60"/>
      <c r="V297" s="112"/>
      <c r="W297" s="112"/>
      <c r="X297" s="60"/>
      <c r="Y297" s="60"/>
      <c r="Z297" s="60"/>
      <c r="AA297" s="60"/>
      <c r="AB297" s="60"/>
      <c r="AC297" s="60"/>
      <c r="AD297" s="60"/>
      <c r="AE297" s="50"/>
      <c r="AF297" s="50"/>
      <c r="AG297" s="50"/>
      <c r="AH297" s="103" t="str">
        <f t="shared" si="44"/>
        <v xml:space="preserve">  </v>
      </c>
      <c r="AI297" s="97"/>
      <c r="AJ297" s="103" t="str">
        <f t="shared" si="45"/>
        <v/>
      </c>
      <c r="AK297" s="50"/>
      <c r="AL297" s="51"/>
      <c r="AM297" s="103" t="str">
        <f t="shared" si="46"/>
        <v/>
      </c>
      <c r="AN297" s="52" t="str">
        <f>_xlfn.IFNA(VLOOKUP($AF297,Tipologia!$B$3:$H$17,2,FALSE),"")</f>
        <v/>
      </c>
      <c r="AO297" s="52" t="str">
        <f t="shared" si="47"/>
        <v/>
      </c>
      <c r="AP297" s="52" t="str">
        <f>_xlfn.IFNA(VLOOKUP(AG297,Tipologia!$A$20:$C$24,3,0),"")</f>
        <v/>
      </c>
      <c r="AQ297" s="52" t="str">
        <f t="shared" si="48"/>
        <v/>
      </c>
      <c r="AR297" s="52" t="str">
        <f>_xlfn.IFNA(VLOOKUP($AK297,Tipologia!$A$36:$B$40,2,FALSE),"")</f>
        <v/>
      </c>
      <c r="AS297" s="52" t="str">
        <f>_xlfn.IFNA(VLOOKUP(AL297,Tipologia!$A$44:$B$51,2,0),"")</f>
        <v/>
      </c>
      <c r="AT297" s="52" t="str">
        <f t="shared" si="49"/>
        <v xml:space="preserve">  </v>
      </c>
      <c r="AU297" s="52" t="str">
        <f t="shared" si="50"/>
        <v/>
      </c>
      <c r="AV297" s="52" t="str">
        <f t="shared" si="51"/>
        <v/>
      </c>
      <c r="AW297" s="102" t="str">
        <f t="shared" si="52"/>
        <v/>
      </c>
      <c r="AX297" s="53" t="str">
        <f>_xlfn.IFNA(VLOOKUP(AF297,Tipologia!$B$3:$H$17,4,FALSE),"")</f>
        <v/>
      </c>
      <c r="AY297" s="53" t="str">
        <f t="shared" si="53"/>
        <v/>
      </c>
      <c r="AZ297" s="54" t="str">
        <f>_xlfn.IFNA(VLOOKUP(AF297,Tipologia!$B$3:$H$17,3,FALSE),"")</f>
        <v/>
      </c>
      <c r="BA297" s="54" t="str">
        <f>IFERROR(VLOOKUP(AF297,Tipologia!$B$3:$H$17,5,FALSE),"")</f>
        <v/>
      </c>
      <c r="BB297" s="54" t="str">
        <f>IFERROR(VLOOKUP(AF297,Tipologia!$B$3:$H$17,6,0),"")</f>
        <v/>
      </c>
      <c r="BC297" s="60"/>
      <c r="BD297" s="112"/>
      <c r="BE297" s="60"/>
      <c r="BF297" s="55"/>
      <c r="BG297" s="55"/>
      <c r="BH297" s="131"/>
    </row>
    <row r="298" spans="1:60" ht="90" customHeight="1" x14ac:dyDescent="0.3">
      <c r="A298" s="53" t="str">
        <f t="shared" si="54"/>
        <v/>
      </c>
      <c r="B298" s="50"/>
      <c r="C298" s="50"/>
      <c r="D298" s="50"/>
      <c r="E298" s="50"/>
      <c r="F298" s="50"/>
      <c r="G298" s="60"/>
      <c r="H298" s="111"/>
      <c r="I298" s="111"/>
      <c r="J298" s="60"/>
      <c r="K298" s="60"/>
      <c r="L298" s="60"/>
      <c r="M298" s="60"/>
      <c r="N298" s="60"/>
      <c r="O298" s="60"/>
      <c r="P298" s="126"/>
      <c r="Q298" s="134"/>
      <c r="R298" s="112"/>
      <c r="S298" s="60"/>
      <c r="T298" s="60"/>
      <c r="U298" s="60"/>
      <c r="V298" s="112"/>
      <c r="W298" s="112"/>
      <c r="X298" s="60"/>
      <c r="Y298" s="60"/>
      <c r="Z298" s="60"/>
      <c r="AA298" s="60"/>
      <c r="AB298" s="60"/>
      <c r="AC298" s="60"/>
      <c r="AD298" s="60"/>
      <c r="AE298" s="50"/>
      <c r="AF298" s="50"/>
      <c r="AG298" s="50"/>
      <c r="AH298" s="103" t="str">
        <f t="shared" si="44"/>
        <v xml:space="preserve">  </v>
      </c>
      <c r="AI298" s="97"/>
      <c r="AJ298" s="103" t="str">
        <f t="shared" si="45"/>
        <v/>
      </c>
      <c r="AK298" s="50"/>
      <c r="AL298" s="51"/>
      <c r="AM298" s="103" t="str">
        <f t="shared" si="46"/>
        <v/>
      </c>
      <c r="AN298" s="52" t="str">
        <f>_xlfn.IFNA(VLOOKUP($AF298,Tipologia!$B$3:$H$17,2,FALSE),"")</f>
        <v/>
      </c>
      <c r="AO298" s="52" t="str">
        <f t="shared" si="47"/>
        <v/>
      </c>
      <c r="AP298" s="52" t="str">
        <f>_xlfn.IFNA(VLOOKUP(AG298,Tipologia!$A$20:$C$24,3,0),"")</f>
        <v/>
      </c>
      <c r="AQ298" s="52" t="str">
        <f t="shared" si="48"/>
        <v/>
      </c>
      <c r="AR298" s="52" t="str">
        <f>_xlfn.IFNA(VLOOKUP($AK298,Tipologia!$A$36:$B$40,2,FALSE),"")</f>
        <v/>
      </c>
      <c r="AS298" s="52" t="str">
        <f>_xlfn.IFNA(VLOOKUP(AL298,Tipologia!$A$44:$B$51,2,0),"")</f>
        <v/>
      </c>
      <c r="AT298" s="52" t="str">
        <f t="shared" si="49"/>
        <v xml:space="preserve">  </v>
      </c>
      <c r="AU298" s="52" t="str">
        <f t="shared" si="50"/>
        <v/>
      </c>
      <c r="AV298" s="52" t="str">
        <f t="shared" si="51"/>
        <v/>
      </c>
      <c r="AW298" s="102" t="str">
        <f t="shared" si="52"/>
        <v/>
      </c>
      <c r="AX298" s="53" t="str">
        <f>_xlfn.IFNA(VLOOKUP(AF298,Tipologia!$B$3:$H$17,4,FALSE),"")</f>
        <v/>
      </c>
      <c r="AY298" s="53" t="str">
        <f t="shared" si="53"/>
        <v/>
      </c>
      <c r="AZ298" s="54" t="str">
        <f>_xlfn.IFNA(VLOOKUP(AF298,Tipologia!$B$3:$H$17,3,FALSE),"")</f>
        <v/>
      </c>
      <c r="BA298" s="54" t="str">
        <f>IFERROR(VLOOKUP(AF298,Tipologia!$B$3:$H$17,5,FALSE),"")</f>
        <v/>
      </c>
      <c r="BB298" s="54" t="str">
        <f>IFERROR(VLOOKUP(AF298,Tipologia!$B$3:$H$17,6,0),"")</f>
        <v/>
      </c>
      <c r="BC298" s="60"/>
      <c r="BD298" s="112"/>
      <c r="BE298" s="60"/>
      <c r="BF298" s="55"/>
      <c r="BG298" s="55"/>
      <c r="BH298" s="131"/>
    </row>
    <row r="299" spans="1:60" ht="90" customHeight="1" x14ac:dyDescent="0.3">
      <c r="A299" s="53" t="str">
        <f t="shared" si="54"/>
        <v/>
      </c>
      <c r="B299" s="50"/>
      <c r="C299" s="50"/>
      <c r="D299" s="50"/>
      <c r="E299" s="50"/>
      <c r="F299" s="50"/>
      <c r="G299" s="60"/>
      <c r="H299" s="111"/>
      <c r="I299" s="111"/>
      <c r="J299" s="60"/>
      <c r="K299" s="60"/>
      <c r="L299" s="60"/>
      <c r="M299" s="60"/>
      <c r="N299" s="60"/>
      <c r="O299" s="60"/>
      <c r="P299" s="126"/>
      <c r="Q299" s="134"/>
      <c r="R299" s="112"/>
      <c r="S299" s="60"/>
      <c r="T299" s="60"/>
      <c r="U299" s="60"/>
      <c r="V299" s="112"/>
      <c r="W299" s="112"/>
      <c r="X299" s="60"/>
      <c r="Y299" s="60"/>
      <c r="Z299" s="60"/>
      <c r="AA299" s="60"/>
      <c r="AB299" s="60"/>
      <c r="AC299" s="60"/>
      <c r="AD299" s="60"/>
      <c r="AE299" s="50"/>
      <c r="AF299" s="50"/>
      <c r="AG299" s="50"/>
      <c r="AH299" s="103" t="str">
        <f t="shared" si="44"/>
        <v xml:space="preserve">  </v>
      </c>
      <c r="AI299" s="97"/>
      <c r="AJ299" s="103" t="str">
        <f t="shared" si="45"/>
        <v/>
      </c>
      <c r="AK299" s="50"/>
      <c r="AL299" s="51"/>
      <c r="AM299" s="103" t="str">
        <f t="shared" si="46"/>
        <v/>
      </c>
      <c r="AN299" s="52" t="str">
        <f>_xlfn.IFNA(VLOOKUP($AF299,Tipologia!$B$3:$H$17,2,FALSE),"")</f>
        <v/>
      </c>
      <c r="AO299" s="52" t="str">
        <f t="shared" si="47"/>
        <v/>
      </c>
      <c r="AP299" s="52" t="str">
        <f>_xlfn.IFNA(VLOOKUP(AG299,Tipologia!$A$20:$C$24,3,0),"")</f>
        <v/>
      </c>
      <c r="AQ299" s="52" t="str">
        <f t="shared" si="48"/>
        <v/>
      </c>
      <c r="AR299" s="52" t="str">
        <f>_xlfn.IFNA(VLOOKUP($AK299,Tipologia!$A$36:$B$40,2,FALSE),"")</f>
        <v/>
      </c>
      <c r="AS299" s="52" t="str">
        <f>_xlfn.IFNA(VLOOKUP(AL299,Tipologia!$A$44:$B$51,2,0),"")</f>
        <v/>
      </c>
      <c r="AT299" s="52" t="str">
        <f t="shared" si="49"/>
        <v xml:space="preserve">  </v>
      </c>
      <c r="AU299" s="52" t="str">
        <f t="shared" si="50"/>
        <v/>
      </c>
      <c r="AV299" s="52" t="str">
        <f t="shared" si="51"/>
        <v/>
      </c>
      <c r="AW299" s="102" t="str">
        <f t="shared" si="52"/>
        <v/>
      </c>
      <c r="AX299" s="53" t="str">
        <f>_xlfn.IFNA(VLOOKUP(AF299,Tipologia!$B$3:$H$17,4,FALSE),"")</f>
        <v/>
      </c>
      <c r="AY299" s="53" t="str">
        <f t="shared" si="53"/>
        <v/>
      </c>
      <c r="AZ299" s="54" t="str">
        <f>_xlfn.IFNA(VLOOKUP(AF299,Tipologia!$B$3:$H$17,3,FALSE),"")</f>
        <v/>
      </c>
      <c r="BA299" s="54" t="str">
        <f>IFERROR(VLOOKUP(AF299,Tipologia!$B$3:$H$17,5,FALSE),"")</f>
        <v/>
      </c>
      <c r="BB299" s="54" t="str">
        <f>IFERROR(VLOOKUP(AF299,Tipologia!$B$3:$H$17,6,0),"")</f>
        <v/>
      </c>
      <c r="BC299" s="60"/>
      <c r="BD299" s="112"/>
      <c r="BE299" s="60"/>
      <c r="BF299" s="55"/>
      <c r="BG299" s="55"/>
      <c r="BH299" s="131"/>
    </row>
    <row r="300" spans="1:60" ht="90" customHeight="1" x14ac:dyDescent="0.3">
      <c r="A300" s="53" t="str">
        <f t="shared" si="54"/>
        <v/>
      </c>
      <c r="B300" s="50"/>
      <c r="C300" s="50"/>
      <c r="D300" s="50"/>
      <c r="E300" s="50"/>
      <c r="F300" s="50"/>
      <c r="G300" s="60"/>
      <c r="H300" s="111"/>
      <c r="I300" s="111"/>
      <c r="J300" s="60"/>
      <c r="K300" s="60"/>
      <c r="L300" s="60"/>
      <c r="M300" s="60"/>
      <c r="N300" s="60"/>
      <c r="O300" s="60"/>
      <c r="P300" s="126"/>
      <c r="Q300" s="134"/>
      <c r="R300" s="112"/>
      <c r="S300" s="60"/>
      <c r="T300" s="60"/>
      <c r="U300" s="60"/>
      <c r="V300" s="112"/>
      <c r="W300" s="112"/>
      <c r="X300" s="60"/>
      <c r="Y300" s="60"/>
      <c r="Z300" s="60"/>
      <c r="AA300" s="60"/>
      <c r="AB300" s="60"/>
      <c r="AC300" s="60"/>
      <c r="AD300" s="60"/>
      <c r="AE300" s="50"/>
      <c r="AF300" s="50"/>
      <c r="AG300" s="50"/>
      <c r="AH300" s="103" t="str">
        <f t="shared" si="44"/>
        <v xml:space="preserve">  </v>
      </c>
      <c r="AI300" s="97"/>
      <c r="AJ300" s="103" t="str">
        <f t="shared" si="45"/>
        <v/>
      </c>
      <c r="AK300" s="50"/>
      <c r="AL300" s="51"/>
      <c r="AM300" s="103" t="str">
        <f t="shared" si="46"/>
        <v/>
      </c>
      <c r="AN300" s="52" t="str">
        <f>_xlfn.IFNA(VLOOKUP($AF300,Tipologia!$B$3:$H$17,2,FALSE),"")</f>
        <v/>
      </c>
      <c r="AO300" s="52" t="str">
        <f t="shared" si="47"/>
        <v/>
      </c>
      <c r="AP300" s="52" t="str">
        <f>_xlfn.IFNA(VLOOKUP(AG300,Tipologia!$A$20:$C$24,3,0),"")</f>
        <v/>
      </c>
      <c r="AQ300" s="52" t="str">
        <f t="shared" si="48"/>
        <v/>
      </c>
      <c r="AR300" s="52" t="str">
        <f>_xlfn.IFNA(VLOOKUP($AK300,Tipologia!$A$36:$B$40,2,FALSE),"")</f>
        <v/>
      </c>
      <c r="AS300" s="52" t="str">
        <f>_xlfn.IFNA(VLOOKUP(AL300,Tipologia!$A$44:$B$51,2,0),"")</f>
        <v/>
      </c>
      <c r="AT300" s="52" t="str">
        <f t="shared" si="49"/>
        <v xml:space="preserve">  </v>
      </c>
      <c r="AU300" s="52" t="str">
        <f t="shared" si="50"/>
        <v/>
      </c>
      <c r="AV300" s="52" t="str">
        <f t="shared" si="51"/>
        <v/>
      </c>
      <c r="AW300" s="102" t="str">
        <f t="shared" si="52"/>
        <v/>
      </c>
      <c r="AX300" s="53" t="str">
        <f>_xlfn.IFNA(VLOOKUP(AF300,Tipologia!$B$3:$H$17,4,FALSE),"")</f>
        <v/>
      </c>
      <c r="AY300" s="53" t="str">
        <f t="shared" si="53"/>
        <v/>
      </c>
      <c r="AZ300" s="54" t="str">
        <f>_xlfn.IFNA(VLOOKUP(AF300,Tipologia!$B$3:$H$17,3,FALSE),"")</f>
        <v/>
      </c>
      <c r="BA300" s="54" t="str">
        <f>IFERROR(VLOOKUP(AF300,Tipologia!$B$3:$H$17,5,FALSE),"")</f>
        <v/>
      </c>
      <c r="BB300" s="54" t="str">
        <f>IFERROR(VLOOKUP(AF300,Tipologia!$B$3:$H$17,6,0),"")</f>
        <v/>
      </c>
      <c r="BC300" s="60"/>
      <c r="BD300" s="112"/>
      <c r="BE300" s="60"/>
      <c r="BF300" s="55"/>
      <c r="BG300" s="55"/>
      <c r="BH300" s="131"/>
    </row>
    <row r="301" spans="1:60" ht="90" customHeight="1" x14ac:dyDescent="0.3">
      <c r="A301" s="53" t="str">
        <f t="shared" si="54"/>
        <v/>
      </c>
      <c r="B301" s="50"/>
      <c r="C301" s="50"/>
      <c r="D301" s="50"/>
      <c r="E301" s="50"/>
      <c r="F301" s="50"/>
      <c r="G301" s="60"/>
      <c r="H301" s="111"/>
      <c r="I301" s="111"/>
      <c r="J301" s="60"/>
      <c r="K301" s="60"/>
      <c r="L301" s="60"/>
      <c r="M301" s="60"/>
      <c r="N301" s="60"/>
      <c r="O301" s="60"/>
      <c r="P301" s="126"/>
      <c r="Q301" s="134"/>
      <c r="R301" s="112"/>
      <c r="S301" s="60"/>
      <c r="T301" s="60"/>
      <c r="U301" s="60"/>
      <c r="V301" s="112"/>
      <c r="W301" s="112"/>
      <c r="X301" s="60"/>
      <c r="Y301" s="60"/>
      <c r="Z301" s="60"/>
      <c r="AA301" s="60"/>
      <c r="AB301" s="60"/>
      <c r="AC301" s="60"/>
      <c r="AD301" s="60"/>
      <c r="AE301" s="50"/>
      <c r="AF301" s="50"/>
      <c r="AG301" s="50"/>
      <c r="AH301" s="103" t="str">
        <f t="shared" si="44"/>
        <v xml:space="preserve">  </v>
      </c>
      <c r="AI301" s="97"/>
      <c r="AJ301" s="103" t="str">
        <f t="shared" si="45"/>
        <v/>
      </c>
      <c r="AK301" s="50"/>
      <c r="AL301" s="51"/>
      <c r="AM301" s="103" t="str">
        <f t="shared" si="46"/>
        <v/>
      </c>
      <c r="AN301" s="52" t="str">
        <f>_xlfn.IFNA(VLOOKUP($AF301,Tipologia!$B$3:$H$17,2,FALSE),"")</f>
        <v/>
      </c>
      <c r="AO301" s="52" t="str">
        <f t="shared" si="47"/>
        <v/>
      </c>
      <c r="AP301" s="52" t="str">
        <f>_xlfn.IFNA(VLOOKUP(AG301,Tipologia!$A$20:$C$24,3,0),"")</f>
        <v/>
      </c>
      <c r="AQ301" s="52" t="str">
        <f t="shared" si="48"/>
        <v/>
      </c>
      <c r="AR301" s="52" t="str">
        <f>_xlfn.IFNA(VLOOKUP($AK301,Tipologia!$A$36:$B$40,2,FALSE),"")</f>
        <v/>
      </c>
      <c r="AS301" s="52" t="str">
        <f>_xlfn.IFNA(VLOOKUP(AL301,Tipologia!$A$44:$B$51,2,0),"")</f>
        <v/>
      </c>
      <c r="AT301" s="52" t="str">
        <f t="shared" si="49"/>
        <v xml:space="preserve">  </v>
      </c>
      <c r="AU301" s="52" t="str">
        <f t="shared" si="50"/>
        <v/>
      </c>
      <c r="AV301" s="52" t="str">
        <f t="shared" si="51"/>
        <v/>
      </c>
      <c r="AW301" s="102" t="str">
        <f t="shared" si="52"/>
        <v/>
      </c>
      <c r="AX301" s="53" t="str">
        <f>_xlfn.IFNA(VLOOKUP(AF301,Tipologia!$B$3:$H$17,4,FALSE),"")</f>
        <v/>
      </c>
      <c r="AY301" s="53" t="str">
        <f t="shared" si="53"/>
        <v/>
      </c>
      <c r="AZ301" s="54" t="str">
        <f>_xlfn.IFNA(VLOOKUP(AF301,Tipologia!$B$3:$H$17,3,FALSE),"")</f>
        <v/>
      </c>
      <c r="BA301" s="54" t="str">
        <f>IFERROR(VLOOKUP(AF301,Tipologia!$B$3:$H$17,5,FALSE),"")</f>
        <v/>
      </c>
      <c r="BB301" s="54" t="str">
        <f>IFERROR(VLOOKUP(AF301,Tipologia!$B$3:$H$17,6,0),"")</f>
        <v/>
      </c>
      <c r="BC301" s="60"/>
      <c r="BD301" s="112"/>
      <c r="BE301" s="60"/>
      <c r="BF301" s="55"/>
      <c r="BG301" s="55"/>
      <c r="BH301" s="131"/>
    </row>
    <row r="302" spans="1:60" ht="90" customHeight="1" x14ac:dyDescent="0.3">
      <c r="A302" s="53" t="str">
        <f t="shared" si="54"/>
        <v/>
      </c>
      <c r="B302" s="50"/>
      <c r="C302" s="50"/>
      <c r="D302" s="50"/>
      <c r="E302" s="50"/>
      <c r="F302" s="50"/>
      <c r="G302" s="60"/>
      <c r="H302" s="111"/>
      <c r="I302" s="111"/>
      <c r="J302" s="60"/>
      <c r="K302" s="60"/>
      <c r="L302" s="60"/>
      <c r="M302" s="60"/>
      <c r="N302" s="60"/>
      <c r="O302" s="60"/>
      <c r="P302" s="126"/>
      <c r="Q302" s="134"/>
      <c r="R302" s="112"/>
      <c r="S302" s="60"/>
      <c r="T302" s="60"/>
      <c r="U302" s="60"/>
      <c r="V302" s="112"/>
      <c r="W302" s="112"/>
      <c r="X302" s="60"/>
      <c r="Y302" s="60"/>
      <c r="Z302" s="60"/>
      <c r="AA302" s="60"/>
      <c r="AB302" s="60"/>
      <c r="AC302" s="60"/>
      <c r="AD302" s="60"/>
      <c r="AE302" s="50"/>
      <c r="AF302" s="50"/>
      <c r="AG302" s="50"/>
      <c r="AH302" s="103" t="str">
        <f t="shared" si="44"/>
        <v xml:space="preserve">  </v>
      </c>
      <c r="AI302" s="97"/>
      <c r="AJ302" s="103" t="str">
        <f t="shared" si="45"/>
        <v/>
      </c>
      <c r="AK302" s="50"/>
      <c r="AL302" s="51"/>
      <c r="AM302" s="103" t="str">
        <f t="shared" si="46"/>
        <v/>
      </c>
      <c r="AN302" s="52" t="str">
        <f>_xlfn.IFNA(VLOOKUP($AF302,Tipologia!$B$3:$H$17,2,FALSE),"")</f>
        <v/>
      </c>
      <c r="AO302" s="52" t="str">
        <f t="shared" si="47"/>
        <v/>
      </c>
      <c r="AP302" s="52" t="str">
        <f>_xlfn.IFNA(VLOOKUP(AG302,Tipologia!$A$20:$C$24,3,0),"")</f>
        <v/>
      </c>
      <c r="AQ302" s="52" t="str">
        <f t="shared" si="48"/>
        <v/>
      </c>
      <c r="AR302" s="52" t="str">
        <f>_xlfn.IFNA(VLOOKUP($AK302,Tipologia!$A$36:$B$40,2,FALSE),"")</f>
        <v/>
      </c>
      <c r="AS302" s="52" t="str">
        <f>_xlfn.IFNA(VLOOKUP(AL302,Tipologia!$A$44:$B$51,2,0),"")</f>
        <v/>
      </c>
      <c r="AT302" s="52" t="str">
        <f t="shared" si="49"/>
        <v xml:space="preserve">  </v>
      </c>
      <c r="AU302" s="52" t="str">
        <f t="shared" si="50"/>
        <v/>
      </c>
      <c r="AV302" s="52" t="str">
        <f t="shared" si="51"/>
        <v/>
      </c>
      <c r="AW302" s="102" t="str">
        <f t="shared" si="52"/>
        <v/>
      </c>
      <c r="AX302" s="53" t="str">
        <f>_xlfn.IFNA(VLOOKUP(AF302,Tipologia!$B$3:$H$17,4,FALSE),"")</f>
        <v/>
      </c>
      <c r="AY302" s="53" t="str">
        <f t="shared" si="53"/>
        <v/>
      </c>
      <c r="AZ302" s="54" t="str">
        <f>_xlfn.IFNA(VLOOKUP(AF302,Tipologia!$B$3:$H$17,3,FALSE),"")</f>
        <v/>
      </c>
      <c r="BA302" s="54" t="str">
        <f>IFERROR(VLOOKUP(AF302,Tipologia!$B$3:$H$17,5,FALSE),"")</f>
        <v/>
      </c>
      <c r="BB302" s="54" t="str">
        <f>IFERROR(VLOOKUP(AF302,Tipologia!$B$3:$H$17,6,0),"")</f>
        <v/>
      </c>
      <c r="BC302" s="60"/>
      <c r="BD302" s="112"/>
      <c r="BE302" s="60"/>
      <c r="BF302" s="55"/>
      <c r="BG302" s="55"/>
      <c r="BH302" s="131"/>
    </row>
    <row r="303" spans="1:60" ht="90" customHeight="1" x14ac:dyDescent="0.3">
      <c r="A303" s="53" t="str">
        <f t="shared" si="54"/>
        <v/>
      </c>
      <c r="B303" s="50"/>
      <c r="C303" s="50"/>
      <c r="D303" s="50"/>
      <c r="E303" s="50"/>
      <c r="F303" s="50"/>
      <c r="G303" s="60"/>
      <c r="H303" s="111"/>
      <c r="I303" s="111"/>
      <c r="J303" s="60"/>
      <c r="K303" s="60"/>
      <c r="L303" s="60"/>
      <c r="M303" s="60"/>
      <c r="N303" s="60"/>
      <c r="O303" s="60"/>
      <c r="P303" s="126"/>
      <c r="Q303" s="134"/>
      <c r="R303" s="112"/>
      <c r="S303" s="60"/>
      <c r="T303" s="60"/>
      <c r="U303" s="60"/>
      <c r="V303" s="112"/>
      <c r="W303" s="112"/>
      <c r="X303" s="60"/>
      <c r="Y303" s="60"/>
      <c r="Z303" s="60"/>
      <c r="AA303" s="60"/>
      <c r="AB303" s="60"/>
      <c r="AC303" s="60"/>
      <c r="AD303" s="60"/>
      <c r="AE303" s="50"/>
      <c r="AF303" s="50"/>
      <c r="AG303" s="50"/>
      <c r="AH303" s="103" t="str">
        <f t="shared" si="44"/>
        <v xml:space="preserve">  </v>
      </c>
      <c r="AI303" s="97"/>
      <c r="AJ303" s="103" t="str">
        <f t="shared" si="45"/>
        <v/>
      </c>
      <c r="AK303" s="50"/>
      <c r="AL303" s="51"/>
      <c r="AM303" s="103" t="str">
        <f t="shared" si="46"/>
        <v/>
      </c>
      <c r="AN303" s="52" t="str">
        <f>_xlfn.IFNA(VLOOKUP($AF303,Tipologia!$B$3:$H$17,2,FALSE),"")</f>
        <v/>
      </c>
      <c r="AO303" s="52" t="str">
        <f t="shared" si="47"/>
        <v/>
      </c>
      <c r="AP303" s="52" t="str">
        <f>_xlfn.IFNA(VLOOKUP(AG303,Tipologia!$A$20:$C$24,3,0),"")</f>
        <v/>
      </c>
      <c r="AQ303" s="52" t="str">
        <f t="shared" si="48"/>
        <v/>
      </c>
      <c r="AR303" s="52" t="str">
        <f>_xlfn.IFNA(VLOOKUP($AK303,Tipologia!$A$36:$B$40,2,FALSE),"")</f>
        <v/>
      </c>
      <c r="AS303" s="52" t="str">
        <f>_xlfn.IFNA(VLOOKUP(AL303,Tipologia!$A$44:$B$51,2,0),"")</f>
        <v/>
      </c>
      <c r="AT303" s="52" t="str">
        <f t="shared" si="49"/>
        <v xml:space="preserve">  </v>
      </c>
      <c r="AU303" s="52" t="str">
        <f t="shared" si="50"/>
        <v/>
      </c>
      <c r="AV303" s="52" t="str">
        <f t="shared" si="51"/>
        <v/>
      </c>
      <c r="AW303" s="102" t="str">
        <f t="shared" si="52"/>
        <v/>
      </c>
      <c r="AX303" s="53" t="str">
        <f>_xlfn.IFNA(VLOOKUP(AF303,Tipologia!$B$3:$H$17,4,FALSE),"")</f>
        <v/>
      </c>
      <c r="AY303" s="53" t="str">
        <f t="shared" si="53"/>
        <v/>
      </c>
      <c r="AZ303" s="54" t="str">
        <f>_xlfn.IFNA(VLOOKUP(AF303,Tipologia!$B$3:$H$17,3,FALSE),"")</f>
        <v/>
      </c>
      <c r="BA303" s="54" t="str">
        <f>IFERROR(VLOOKUP(AF303,Tipologia!$B$3:$H$17,5,FALSE),"")</f>
        <v/>
      </c>
      <c r="BB303" s="54" t="str">
        <f>IFERROR(VLOOKUP(AF303,Tipologia!$B$3:$H$17,6,0),"")</f>
        <v/>
      </c>
      <c r="BC303" s="60"/>
      <c r="BD303" s="112"/>
      <c r="BE303" s="60"/>
      <c r="BF303" s="55"/>
      <c r="BG303" s="55"/>
      <c r="BH303" s="131"/>
    </row>
    <row r="304" spans="1:60" ht="90" customHeight="1" x14ac:dyDescent="0.3">
      <c r="A304" s="53" t="str">
        <f t="shared" si="54"/>
        <v/>
      </c>
      <c r="B304" s="50"/>
      <c r="C304" s="50"/>
      <c r="D304" s="50"/>
      <c r="E304" s="50"/>
      <c r="F304" s="50"/>
      <c r="G304" s="60"/>
      <c r="H304" s="111"/>
      <c r="I304" s="111"/>
      <c r="J304" s="60"/>
      <c r="K304" s="60"/>
      <c r="L304" s="60"/>
      <c r="M304" s="60"/>
      <c r="N304" s="60"/>
      <c r="O304" s="60"/>
      <c r="P304" s="126"/>
      <c r="Q304" s="134"/>
      <c r="R304" s="112"/>
      <c r="S304" s="60"/>
      <c r="T304" s="60"/>
      <c r="U304" s="60"/>
      <c r="V304" s="112"/>
      <c r="W304" s="112"/>
      <c r="X304" s="60"/>
      <c r="Y304" s="60"/>
      <c r="Z304" s="60"/>
      <c r="AA304" s="60"/>
      <c r="AB304" s="60"/>
      <c r="AC304" s="60"/>
      <c r="AD304" s="60"/>
      <c r="AE304" s="50"/>
      <c r="AF304" s="50"/>
      <c r="AG304" s="50"/>
      <c r="AH304" s="103" t="str">
        <f t="shared" si="44"/>
        <v xml:space="preserve">  </v>
      </c>
      <c r="AI304" s="97"/>
      <c r="AJ304" s="103" t="str">
        <f t="shared" si="45"/>
        <v/>
      </c>
      <c r="AK304" s="50"/>
      <c r="AL304" s="51"/>
      <c r="AM304" s="103" t="str">
        <f t="shared" si="46"/>
        <v/>
      </c>
      <c r="AN304" s="52" t="str">
        <f>_xlfn.IFNA(VLOOKUP($AF304,Tipologia!$B$3:$H$17,2,FALSE),"")</f>
        <v/>
      </c>
      <c r="AO304" s="52" t="str">
        <f t="shared" si="47"/>
        <v/>
      </c>
      <c r="AP304" s="52" t="str">
        <f>_xlfn.IFNA(VLOOKUP(AG304,Tipologia!$A$20:$C$24,3,0),"")</f>
        <v/>
      </c>
      <c r="AQ304" s="52" t="str">
        <f t="shared" si="48"/>
        <v/>
      </c>
      <c r="AR304" s="52" t="str">
        <f>_xlfn.IFNA(VLOOKUP($AK304,Tipologia!$A$36:$B$40,2,FALSE),"")</f>
        <v/>
      </c>
      <c r="AS304" s="52" t="str">
        <f>_xlfn.IFNA(VLOOKUP(AL304,Tipologia!$A$44:$B$51,2,0),"")</f>
        <v/>
      </c>
      <c r="AT304" s="52" t="str">
        <f t="shared" si="49"/>
        <v xml:space="preserve">  </v>
      </c>
      <c r="AU304" s="52" t="str">
        <f t="shared" si="50"/>
        <v/>
      </c>
      <c r="AV304" s="52" t="str">
        <f t="shared" si="51"/>
        <v/>
      </c>
      <c r="AW304" s="102" t="str">
        <f t="shared" si="52"/>
        <v/>
      </c>
      <c r="AX304" s="53" t="str">
        <f>_xlfn.IFNA(VLOOKUP(AF304,Tipologia!$B$3:$H$17,4,FALSE),"")</f>
        <v/>
      </c>
      <c r="AY304" s="53" t="str">
        <f t="shared" si="53"/>
        <v/>
      </c>
      <c r="AZ304" s="54" t="str">
        <f>_xlfn.IFNA(VLOOKUP(AF304,Tipologia!$B$3:$H$17,3,FALSE),"")</f>
        <v/>
      </c>
      <c r="BA304" s="54" t="str">
        <f>IFERROR(VLOOKUP(AF304,Tipologia!$B$3:$H$17,5,FALSE),"")</f>
        <v/>
      </c>
      <c r="BB304" s="54" t="str">
        <f>IFERROR(VLOOKUP(AF304,Tipologia!$B$3:$H$17,6,0),"")</f>
        <v/>
      </c>
      <c r="BC304" s="60"/>
      <c r="BD304" s="112"/>
      <c r="BE304" s="60"/>
      <c r="BF304" s="55"/>
      <c r="BG304" s="55"/>
      <c r="BH304" s="131"/>
    </row>
    <row r="305" spans="1:60" ht="90" customHeight="1" x14ac:dyDescent="0.3">
      <c r="A305" s="53" t="str">
        <f t="shared" si="54"/>
        <v/>
      </c>
      <c r="B305" s="50"/>
      <c r="C305" s="50"/>
      <c r="D305" s="50"/>
      <c r="E305" s="50"/>
      <c r="F305" s="50"/>
      <c r="G305" s="60"/>
      <c r="H305" s="111"/>
      <c r="I305" s="111"/>
      <c r="J305" s="60"/>
      <c r="K305" s="60"/>
      <c r="L305" s="60"/>
      <c r="M305" s="60"/>
      <c r="N305" s="60"/>
      <c r="O305" s="60"/>
      <c r="P305" s="126"/>
      <c r="Q305" s="134"/>
      <c r="R305" s="112"/>
      <c r="S305" s="60"/>
      <c r="T305" s="60"/>
      <c r="U305" s="60"/>
      <c r="V305" s="112"/>
      <c r="W305" s="112"/>
      <c r="X305" s="60"/>
      <c r="Y305" s="60"/>
      <c r="Z305" s="60"/>
      <c r="AA305" s="60"/>
      <c r="AB305" s="60"/>
      <c r="AC305" s="60"/>
      <c r="AD305" s="60"/>
      <c r="AE305" s="50"/>
      <c r="AF305" s="50"/>
      <c r="AG305" s="50"/>
      <c r="AH305" s="103" t="str">
        <f t="shared" si="44"/>
        <v xml:space="preserve">  </v>
      </c>
      <c r="AI305" s="97"/>
      <c r="AJ305" s="103" t="str">
        <f t="shared" si="45"/>
        <v/>
      </c>
      <c r="AK305" s="50"/>
      <c r="AL305" s="51"/>
      <c r="AM305" s="103" t="str">
        <f t="shared" si="46"/>
        <v/>
      </c>
      <c r="AN305" s="52" t="str">
        <f>_xlfn.IFNA(VLOOKUP($AF305,Tipologia!$B$3:$H$17,2,FALSE),"")</f>
        <v/>
      </c>
      <c r="AO305" s="52" t="str">
        <f t="shared" si="47"/>
        <v/>
      </c>
      <c r="AP305" s="52" t="str">
        <f>_xlfn.IFNA(VLOOKUP(AG305,Tipologia!$A$20:$C$24,3,0),"")</f>
        <v/>
      </c>
      <c r="AQ305" s="52" t="str">
        <f t="shared" si="48"/>
        <v/>
      </c>
      <c r="AR305" s="52" t="str">
        <f>_xlfn.IFNA(VLOOKUP($AK305,Tipologia!$A$36:$B$40,2,FALSE),"")</f>
        <v/>
      </c>
      <c r="AS305" s="52" t="str">
        <f>_xlfn.IFNA(VLOOKUP(AL305,Tipologia!$A$44:$B$51,2,0),"")</f>
        <v/>
      </c>
      <c r="AT305" s="52" t="str">
        <f t="shared" si="49"/>
        <v xml:space="preserve">  </v>
      </c>
      <c r="AU305" s="52" t="str">
        <f t="shared" si="50"/>
        <v/>
      </c>
      <c r="AV305" s="52" t="str">
        <f t="shared" si="51"/>
        <v/>
      </c>
      <c r="AW305" s="102" t="str">
        <f t="shared" si="52"/>
        <v/>
      </c>
      <c r="AX305" s="53" t="str">
        <f>_xlfn.IFNA(VLOOKUP(AF305,Tipologia!$B$3:$H$17,4,FALSE),"")</f>
        <v/>
      </c>
      <c r="AY305" s="53" t="str">
        <f t="shared" si="53"/>
        <v/>
      </c>
      <c r="AZ305" s="54" t="str">
        <f>_xlfn.IFNA(VLOOKUP(AF305,Tipologia!$B$3:$H$17,3,FALSE),"")</f>
        <v/>
      </c>
      <c r="BA305" s="54" t="str">
        <f>IFERROR(VLOOKUP(AF305,Tipologia!$B$3:$H$17,5,FALSE),"")</f>
        <v/>
      </c>
      <c r="BB305" s="54" t="str">
        <f>IFERROR(VLOOKUP(AF305,Tipologia!$B$3:$H$17,6,0),"")</f>
        <v/>
      </c>
      <c r="BC305" s="60"/>
      <c r="BD305" s="112"/>
      <c r="BE305" s="60"/>
      <c r="BF305" s="55"/>
      <c r="BG305" s="55"/>
      <c r="BH305" s="131"/>
    </row>
    <row r="306" spans="1:60" ht="90" customHeight="1" x14ac:dyDescent="0.3">
      <c r="A306" s="53" t="str">
        <f t="shared" si="54"/>
        <v/>
      </c>
      <c r="B306" s="50"/>
      <c r="C306" s="50"/>
      <c r="D306" s="50"/>
      <c r="E306" s="50"/>
      <c r="F306" s="50"/>
      <c r="G306" s="60"/>
      <c r="H306" s="111"/>
      <c r="I306" s="111"/>
      <c r="J306" s="60"/>
      <c r="K306" s="60"/>
      <c r="L306" s="60"/>
      <c r="M306" s="60"/>
      <c r="N306" s="60"/>
      <c r="O306" s="60"/>
      <c r="P306" s="126"/>
      <c r="Q306" s="134"/>
      <c r="R306" s="112"/>
      <c r="S306" s="60"/>
      <c r="T306" s="60"/>
      <c r="U306" s="60"/>
      <c r="V306" s="112"/>
      <c r="W306" s="112"/>
      <c r="X306" s="60"/>
      <c r="Y306" s="60"/>
      <c r="Z306" s="60"/>
      <c r="AA306" s="60"/>
      <c r="AB306" s="60"/>
      <c r="AC306" s="60"/>
      <c r="AD306" s="60"/>
      <c r="AE306" s="50"/>
      <c r="AF306" s="50"/>
      <c r="AG306" s="50"/>
      <c r="AH306" s="103" t="str">
        <f t="shared" si="44"/>
        <v xml:space="preserve">  </v>
      </c>
      <c r="AI306" s="97"/>
      <c r="AJ306" s="103" t="str">
        <f t="shared" si="45"/>
        <v/>
      </c>
      <c r="AK306" s="50"/>
      <c r="AL306" s="51"/>
      <c r="AM306" s="103" t="str">
        <f t="shared" si="46"/>
        <v/>
      </c>
      <c r="AN306" s="52" t="str">
        <f>_xlfn.IFNA(VLOOKUP($AF306,Tipologia!$B$3:$H$17,2,FALSE),"")</f>
        <v/>
      </c>
      <c r="AO306" s="52" t="str">
        <f t="shared" si="47"/>
        <v/>
      </c>
      <c r="AP306" s="52" t="str">
        <f>_xlfn.IFNA(VLOOKUP(AG306,Tipologia!$A$20:$C$24,3,0),"")</f>
        <v/>
      </c>
      <c r="AQ306" s="52" t="str">
        <f t="shared" si="48"/>
        <v/>
      </c>
      <c r="AR306" s="52" t="str">
        <f>_xlfn.IFNA(VLOOKUP($AK306,Tipologia!$A$36:$B$40,2,FALSE),"")</f>
        <v/>
      </c>
      <c r="AS306" s="52" t="str">
        <f>_xlfn.IFNA(VLOOKUP(AL306,Tipologia!$A$44:$B$51,2,0),"")</f>
        <v/>
      </c>
      <c r="AT306" s="52" t="str">
        <f t="shared" si="49"/>
        <v xml:space="preserve">  </v>
      </c>
      <c r="AU306" s="52" t="str">
        <f t="shared" si="50"/>
        <v/>
      </c>
      <c r="AV306" s="52" t="str">
        <f t="shared" si="51"/>
        <v/>
      </c>
      <c r="AW306" s="102" t="str">
        <f t="shared" si="52"/>
        <v/>
      </c>
      <c r="AX306" s="53" t="str">
        <f>_xlfn.IFNA(VLOOKUP(AF306,Tipologia!$B$3:$H$17,4,FALSE),"")</f>
        <v/>
      </c>
      <c r="AY306" s="53" t="str">
        <f t="shared" si="53"/>
        <v/>
      </c>
      <c r="AZ306" s="54" t="str">
        <f>_xlfn.IFNA(VLOOKUP(AF306,Tipologia!$B$3:$H$17,3,FALSE),"")</f>
        <v/>
      </c>
      <c r="BA306" s="54" t="str">
        <f>IFERROR(VLOOKUP(AF306,Tipologia!$B$3:$H$17,5,FALSE),"")</f>
        <v/>
      </c>
      <c r="BB306" s="54" t="str">
        <f>IFERROR(VLOOKUP(AF306,Tipologia!$B$3:$H$17,6,0),"")</f>
        <v/>
      </c>
      <c r="BC306" s="60"/>
      <c r="BD306" s="112"/>
      <c r="BE306" s="60"/>
      <c r="BF306" s="55"/>
      <c r="BG306" s="55"/>
      <c r="BH306" s="131"/>
    </row>
    <row r="307" spans="1:60" x14ac:dyDescent="0.3">
      <c r="A307" s="3"/>
    </row>
    <row r="308" spans="1:60" hidden="1" x14ac:dyDescent="0.3">
      <c r="A308" s="3"/>
    </row>
    <row r="309" spans="1:60" hidden="1" x14ac:dyDescent="0.3">
      <c r="A309" s="3"/>
    </row>
    <row r="310" spans="1:60" hidden="1" x14ac:dyDescent="0.3">
      <c r="A310" s="3"/>
    </row>
    <row r="311" spans="1:60" hidden="1" x14ac:dyDescent="0.3">
      <c r="A311" s="3"/>
    </row>
    <row r="312" spans="1:60" hidden="1" x14ac:dyDescent="0.3">
      <c r="A312" s="3"/>
    </row>
    <row r="313" spans="1:60" hidden="1" x14ac:dyDescent="0.3">
      <c r="A313" s="3"/>
    </row>
    <row r="314" spans="1:60" hidden="1" x14ac:dyDescent="0.3">
      <c r="A314" s="3"/>
    </row>
  </sheetData>
  <sheetProtection algorithmName="SHA-512" hashValue="vsKGyk8FNnZz+x7/B9MNeOAeI4Yd45DoSxT6PF5SjCr78bNRYoIg9sB6FEaz/kUojNCSVh2F4g9nr/U2wcFhwg==" saltValue="KFsAYoPH7C59q1SdPOOdPw==" spinCount="100000" sheet="1" objects="1" scenarios="1"/>
  <mergeCells count="7">
    <mergeCell ref="AL5:AW5"/>
    <mergeCell ref="AF5:AH5"/>
    <mergeCell ref="AI5:AK5"/>
    <mergeCell ref="A1:G2"/>
    <mergeCell ref="BC3:BG3"/>
    <mergeCell ref="A3:G3"/>
    <mergeCell ref="BC1:BG2"/>
  </mergeCells>
  <conditionalFormatting sqref="AL7:AL306">
    <cfRule type="cellIs" dxfId="100" priority="23" operator="equal">
      <formula>5</formula>
    </cfRule>
    <cfRule type="cellIs" dxfId="99" priority="24" operator="equal">
      <formula>3</formula>
    </cfRule>
    <cfRule type="cellIs" dxfId="98" priority="25" operator="equal">
      <formula>1</formula>
    </cfRule>
    <cfRule type="containsBlanks" dxfId="97" priority="26">
      <formula>LEN(TRIM(AL7))=0</formula>
    </cfRule>
  </conditionalFormatting>
  <conditionalFormatting sqref="AW1:AW4 AW6:AW1048576">
    <cfRule type="containsText" dxfId="96" priority="20" operator="containsText" text="Medio">
      <formula>NOT(ISERROR(SEARCH("Medio",AW1)))</formula>
    </cfRule>
    <cfRule type="containsText" dxfId="95" priority="21" operator="containsText" text="Alto">
      <formula>NOT(ISERROR(SEARCH("Alto",AW1)))</formula>
    </cfRule>
    <cfRule type="containsText" dxfId="94" priority="22" operator="containsText" text="Bajo">
      <formula>NOT(ISERROR(SEARCH("Bajo",AW1)))</formula>
    </cfRule>
  </conditionalFormatting>
  <conditionalFormatting sqref="AW7:AW306">
    <cfRule type="containsBlanks" priority="19">
      <formula>LEN(TRIM(AW7))=0</formula>
    </cfRule>
  </conditionalFormatting>
  <dataValidations count="2">
    <dataValidation type="list" showInputMessage="1" showErrorMessage="1" sqref="C7:D306" xr:uid="{FFA2753B-3828-4D0E-A8E9-5CCCD7C4DA08}">
      <formula1>INDIRECT(B7)</formula1>
    </dataValidation>
    <dataValidation type="list" allowBlank="1" showInputMessage="1" showErrorMessage="1" sqref="BC7:BC306" xr:uid="{F3331A01-B593-4F3C-8B3D-6BCE07AA08DA}">
      <formula1>INDIRECT(AX7)</formula1>
    </dataValidation>
  </dataValidation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1" operator="equal" id="{00000000-000E-0000-0000-000001000000}">
            <xm:f>Datos!$B$2</xm:f>
            <x14:dxf>
              <font>
                <color theme="0"/>
              </font>
              <fill>
                <patternFill>
                  <bgColor rgb="FF4490C4"/>
                </patternFill>
              </fill>
            </x14:dxf>
          </x14:cfRule>
          <x14:cfRule type="cellIs" priority="2" operator="equal" id="{00000000-000E-0000-0000-000002000000}">
            <xm:f>Datos!$B$3</xm:f>
            <x14:dxf>
              <font>
                <color theme="0"/>
              </font>
              <fill>
                <patternFill>
                  <bgColor rgb="FF4490C4"/>
                </patternFill>
              </fill>
            </x14:dxf>
          </x14:cfRule>
          <x14:cfRule type="cellIs" priority="3" operator="equal" id="{00000000-000E-0000-0000-000003000000}">
            <xm:f>Datos!$B$4</xm:f>
            <x14:dxf>
              <font>
                <color theme="0"/>
              </font>
              <fill>
                <patternFill>
                  <bgColor rgb="FF4490C4"/>
                </patternFill>
              </fill>
            </x14:dxf>
          </x14:cfRule>
          <x14:cfRule type="cellIs" priority="4" operator="equal" id="{00000000-000E-0000-0000-000004000000}">
            <xm:f>Datos!$B$5</xm:f>
            <x14:dxf>
              <font>
                <color theme="0"/>
              </font>
              <fill>
                <patternFill>
                  <bgColor rgb="FF4490C4"/>
                </patternFill>
              </fill>
            </x14:dxf>
          </x14:cfRule>
          <x14:cfRule type="cellIs" priority="5" operator="equal" id="{00000000-000E-0000-0000-000005000000}">
            <xm:f>Datos!$B$6</xm:f>
            <x14:dxf>
              <font>
                <color theme="0"/>
              </font>
              <fill>
                <patternFill>
                  <bgColor rgb="FF4490C4"/>
                </patternFill>
              </fill>
            </x14:dxf>
          </x14:cfRule>
          <x14:cfRule type="cellIs" priority="6" operator="equal" id="{00000000-000E-0000-0000-000006000000}">
            <xm:f>Datos!$B$7</xm:f>
            <x14:dxf>
              <font>
                <color theme="0"/>
              </font>
              <fill>
                <patternFill>
                  <bgColor rgb="FF92D050"/>
                </patternFill>
              </fill>
            </x14:dxf>
          </x14:cfRule>
          <x14:cfRule type="cellIs" priority="7" operator="equal" id="{00000000-000E-0000-0000-000007000000}">
            <xm:f>Datos!$B$8</xm:f>
            <x14:dxf>
              <font>
                <color theme="0"/>
              </font>
              <fill>
                <patternFill>
                  <bgColor rgb="FF92D050"/>
                </patternFill>
              </fill>
            </x14:dxf>
          </x14:cfRule>
          <x14:cfRule type="cellIs" priority="8" operator="equal" id="{00000000-000E-0000-0000-000008000000}">
            <xm:f>Datos!$B$9</xm:f>
            <x14:dxf>
              <font>
                <color theme="0"/>
              </font>
              <fill>
                <patternFill>
                  <bgColor rgb="FF92D050"/>
                </patternFill>
              </fill>
            </x14:dxf>
          </x14:cfRule>
          <x14:cfRule type="cellIs" priority="9" operator="equal" id="{00000000-000E-0000-0000-000009000000}">
            <xm:f>Datos!$B$10</xm:f>
            <x14:dxf>
              <font>
                <color theme="0"/>
              </font>
              <fill>
                <patternFill>
                  <bgColor rgb="FFEE8036"/>
                </patternFill>
              </fill>
            </x14:dxf>
          </x14:cfRule>
          <x14:cfRule type="cellIs" priority="10" operator="equal" id="{00000000-000E-0000-0000-00000A000000}">
            <xm:f>Datos!$B$11</xm:f>
            <x14:dxf>
              <font>
                <color theme="0"/>
              </font>
              <fill>
                <patternFill>
                  <bgColor rgb="FFEE8036"/>
                </patternFill>
              </fill>
            </x14:dxf>
          </x14:cfRule>
          <x14:cfRule type="cellIs" priority="11" operator="equal" id="{00000000-000E-0000-0000-00000B000000}">
            <xm:f>Datos!$B$12</xm:f>
            <x14:dxf>
              <font>
                <color theme="0"/>
              </font>
              <fill>
                <patternFill>
                  <bgColor rgb="FFEE8036"/>
                </patternFill>
              </fill>
            </x14:dxf>
          </x14:cfRule>
          <x14:cfRule type="cellIs" priority="12" operator="equal" id="{00000000-000E-0000-0000-00000C000000}">
            <xm:f>Datos!$B$13</xm:f>
            <x14:dxf>
              <font>
                <color theme="0"/>
              </font>
              <fill>
                <patternFill>
                  <bgColor rgb="FFEE8036"/>
                </patternFill>
              </fill>
            </x14:dxf>
          </x14:cfRule>
          <x14:cfRule type="cellIs" priority="13" operator="equal" id="{00000000-000E-0000-0000-00000D000000}">
            <xm:f>Datos!$B$14</xm:f>
            <x14:dxf>
              <font>
                <color theme="0"/>
              </font>
              <fill>
                <patternFill>
                  <bgColor rgb="FFEE8036"/>
                </patternFill>
              </fill>
            </x14:dxf>
          </x14:cfRule>
          <x14:cfRule type="cellIs" priority="14" operator="equal" id="{00000000-000E-0000-0000-00000E000000}">
            <xm:f>Datos!$B$15</xm:f>
            <x14:dxf>
              <font>
                <color theme="0"/>
              </font>
              <fill>
                <patternFill>
                  <bgColor rgb="FFEE8036"/>
                </patternFill>
              </fill>
            </x14:dxf>
          </x14:cfRule>
          <x14:cfRule type="cellIs" priority="15" operator="equal" id="{00000000-000E-0000-0000-00000F000000}">
            <xm:f>Datos!$B$16</xm:f>
            <x14:dxf>
              <font>
                <color theme="0"/>
              </font>
              <fill>
                <patternFill>
                  <bgColor rgb="FFEE8036"/>
                </patternFill>
              </fill>
            </x14:dxf>
          </x14:cfRule>
          <x14:cfRule type="cellIs" priority="16" operator="equal" id="{00000000-000E-0000-0000-000010000000}">
            <xm:f>Datos!$B$17</xm:f>
            <x14:dxf>
              <font>
                <color theme="0"/>
              </font>
              <fill>
                <patternFill>
                  <bgColor rgb="FFEE8036"/>
                </patternFill>
              </fill>
            </x14:dxf>
          </x14:cfRule>
          <x14:cfRule type="cellIs" priority="17" operator="equal" id="{00000000-000E-0000-0000-000011000000}">
            <xm:f>Datos!$B$18</xm:f>
            <x14:dxf>
              <font>
                <color theme="0"/>
              </font>
              <fill>
                <patternFill>
                  <bgColor rgb="FFEE8036"/>
                </patternFill>
              </fill>
            </x14:dxf>
          </x14:cfRule>
          <xm:sqref>B4:B1048576</xm:sqref>
        </x14:conditionalFormatting>
        <x14:conditionalFormatting xmlns:xm="http://schemas.microsoft.com/office/excel/2006/main">
          <x14:cfRule type="cellIs" priority="18" operator="equal" id="{00000000-000E-0000-0000-000012000000}">
            <xm:f>Datos!$B$19</xm:f>
            <x14:dxf>
              <font>
                <color theme="0"/>
              </font>
              <fill>
                <patternFill>
                  <bgColor rgb="FF8D42C6"/>
                </patternFill>
              </fill>
            </x14:dxf>
          </x14:cfRule>
          <xm:sqref>B7:B306</xm:sqref>
        </x14:conditionalFormatting>
      </x14:conditionalFormattings>
    </ext>
    <ext xmlns:x14="http://schemas.microsoft.com/office/spreadsheetml/2009/9/main" uri="{CCE6A557-97BC-4b89-ADB6-D9C93CAAB3DF}">
      <x14:dataValidations xmlns:xm="http://schemas.microsoft.com/office/excel/2006/main" count="21">
        <x14:dataValidation type="list" allowBlank="1" showInputMessage="1" showErrorMessage="1" xr:uid="{00000000-0002-0000-0000-000002000000}">
          <x14:formula1>
            <xm:f>Datos!$AG$2:$AG$6</xm:f>
          </x14:formula1>
          <xm:sqref>AG7:AG306</xm:sqref>
        </x14:dataValidation>
        <x14:dataValidation type="list" allowBlank="1" showInputMessage="1" showErrorMessage="1" xr:uid="{00000000-0002-0000-0000-000004000000}">
          <x14:formula1>
            <xm:f>Datos!$AU$2:$AU$19</xm:f>
          </x14:formula1>
          <xm:sqref>BE7:BE306</xm:sqref>
        </x14:dataValidation>
        <x14:dataValidation type="list" allowBlank="1" showInputMessage="1" showErrorMessage="1" xr:uid="{00000000-0002-0000-0000-000006000000}">
          <x14:formula1>
            <xm:f>Datos!$J$2:$J$5</xm:f>
          </x14:formula1>
          <xm:sqref>J7:J306</xm:sqref>
        </x14:dataValidation>
        <x14:dataValidation type="list" allowBlank="1" showInputMessage="1" showErrorMessage="1" xr:uid="{00000000-0002-0000-0000-000007000000}">
          <x14:formula1>
            <xm:f>Datos!$K$2:$K$5</xm:f>
          </x14:formula1>
          <xm:sqref>K7:K306</xm:sqref>
        </x14:dataValidation>
        <x14:dataValidation type="list" allowBlank="1" showInputMessage="1" showErrorMessage="1" xr:uid="{00000000-0002-0000-0000-00000A000000}">
          <x14:formula1>
            <xm:f>Datos!$O$2:$O$5</xm:f>
          </x14:formula1>
          <xm:sqref>O7:O306</xm:sqref>
        </x14:dataValidation>
        <x14:dataValidation type="list" allowBlank="1" showInputMessage="1" showErrorMessage="1" xr:uid="{00000000-0002-0000-0000-00000B000000}">
          <x14:formula1>
            <xm:f>Datos!$R$2:$R$5</xm:f>
          </x14:formula1>
          <xm:sqref>R7:R306</xm:sqref>
        </x14:dataValidation>
        <x14:dataValidation type="list" allowBlank="1" showInputMessage="1" showErrorMessage="1" xr:uid="{00000000-0002-0000-0000-00000D000000}">
          <x14:formula1>
            <xm:f>Datos!$X$2:$X$4</xm:f>
          </x14:formula1>
          <xm:sqref>X7:X306</xm:sqref>
        </x14:dataValidation>
        <x14:dataValidation type="list" allowBlank="1" showInputMessage="1" showErrorMessage="1" xr:uid="{00000000-0002-0000-0000-00000E000000}">
          <x14:formula1>
            <xm:f>Datos!$Y$2:$Y$4</xm:f>
          </x14:formula1>
          <xm:sqref>Y7:Y306</xm:sqref>
        </x14:dataValidation>
        <x14:dataValidation type="list" allowBlank="1" showInputMessage="1" showErrorMessage="1" xr:uid="{00000000-0002-0000-0000-00000F000000}">
          <x14:formula1>
            <xm:f>Datos!$Z$2:$Z$4</xm:f>
          </x14:formula1>
          <xm:sqref>Z7:Z306</xm:sqref>
        </x14:dataValidation>
        <x14:dataValidation type="list" allowBlank="1" showInputMessage="1" showErrorMessage="1" xr:uid="{00000000-0002-0000-0000-000010000000}">
          <x14:formula1>
            <xm:f>Datos!$AA$2:$AA$4</xm:f>
          </x14:formula1>
          <xm:sqref>AA7:AA306</xm:sqref>
        </x14:dataValidation>
        <x14:dataValidation type="list" allowBlank="1" showInputMessage="1" showErrorMessage="1" xr:uid="{00000000-0002-0000-0000-000011000000}">
          <x14:formula1>
            <xm:f>Datos!$AB$2:$AB$4</xm:f>
          </x14:formula1>
          <xm:sqref>AB7:AC306</xm:sqref>
        </x14:dataValidation>
        <x14:dataValidation type="list" allowBlank="1" showInputMessage="1" showErrorMessage="1" xr:uid="{00000000-0002-0000-0000-000012000000}">
          <x14:formula1>
            <xm:f>Datos!$AC$2:$AC$4</xm:f>
          </x14:formula1>
          <xm:sqref>AD7:AD306</xm:sqref>
        </x14:dataValidation>
        <x14:dataValidation type="list" allowBlank="1" showInputMessage="1" showErrorMessage="1" xr:uid="{00000000-0002-0000-0000-000013000000}">
          <x14:formula1>
            <xm:f>Datos!$AF$2:$AF$15</xm:f>
          </x14:formula1>
          <xm:sqref>AF7:AF306</xm:sqref>
        </x14:dataValidation>
        <x14:dataValidation type="list" allowBlank="1" showInputMessage="1" showErrorMessage="1" xr:uid="{00000000-0002-0000-0000-000014000000}">
          <x14:formula1>
            <xm:f>Datos!$AI$2:$AI$4</xm:f>
          </x14:formula1>
          <xm:sqref>AI7:AI306</xm:sqref>
        </x14:dataValidation>
        <x14:dataValidation type="list" allowBlank="1" showInputMessage="1" showErrorMessage="1" xr:uid="{00000000-0002-0000-0000-000015000000}">
          <x14:formula1>
            <xm:f>Datos!$AK$2:$AK$6</xm:f>
          </x14:formula1>
          <xm:sqref>AK7:AK306</xm:sqref>
        </x14:dataValidation>
        <x14:dataValidation type="list" allowBlank="1" showInputMessage="1" showErrorMessage="1" xr:uid="{00000000-0002-0000-0000-000016000000}">
          <x14:formula1>
            <xm:f>Datos!$AL$2:$AL$9</xm:f>
          </x14:formula1>
          <xm:sqref>AL7:AL306</xm:sqref>
        </x14:dataValidation>
        <x14:dataValidation type="list" allowBlank="1" showInputMessage="1" showErrorMessage="1" xr:uid="{00000000-0002-0000-0000-000018000000}">
          <x14:formula1>
            <xm:f>Hoja3!$Z$1:$AQ$1</xm:f>
          </x14:formula1>
          <xm:sqref>B7:B306</xm:sqref>
        </x14:dataValidation>
        <x14:dataValidation type="list" showInputMessage="1" showErrorMessage="1" xr:uid="{3488A872-855B-452B-B063-ED55ED4A45F8}">
          <x14:formula1>
            <xm:f>Datos!$G$2:$G$9</xm:f>
          </x14:formula1>
          <xm:sqref>G7:G306</xm:sqref>
        </x14:dataValidation>
        <x14:dataValidation type="list" allowBlank="1" showInputMessage="1" showErrorMessage="1" xr:uid="{C4F351EA-8E27-4AF7-90CC-119178A39DF6}">
          <x14:formula1>
            <xm:f>Datos!$AD$2:$AD$22</xm:f>
          </x14:formula1>
          <xm:sqref>AE7:AE306</xm:sqref>
        </x14:dataValidation>
        <x14:dataValidation type="list" allowBlank="1" showInputMessage="1" showErrorMessage="1" xr:uid="{54ADDDD2-AB26-4284-95CD-B49BD13C6BF1}">
          <x14:formula1>
            <xm:f>Datos!$S$2:$S$4</xm:f>
          </x14:formula1>
          <xm:sqref>S7:S306</xm:sqref>
        </x14:dataValidation>
        <x14:dataValidation type="list" allowBlank="1" showInputMessage="1" showErrorMessage="1" xr:uid="{243660ED-AE82-4CB3-B430-0793CBBC103F}">
          <x14:formula1>
            <xm:f>Datos!$Q$2:$Q$12</xm:f>
          </x14:formula1>
          <xm:sqref>Q7:Q306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C546E-797F-4C29-8685-8017159D7408}">
  <sheetPr codeName="Hoja5"/>
  <dimension ref="A1:AY83"/>
  <sheetViews>
    <sheetView topLeftCell="H1" workbookViewId="0">
      <selection activeCell="Q11" sqref="Q11"/>
    </sheetView>
  </sheetViews>
  <sheetFormatPr baseColWidth="10" defaultColWidth="11.42578125" defaultRowHeight="15" x14ac:dyDescent="0.25"/>
  <cols>
    <col min="1" max="1" width="21.42578125" style="21" customWidth="1"/>
    <col min="2" max="2" width="32.42578125" style="21" customWidth="1"/>
    <col min="3" max="3" width="29.85546875" style="21" customWidth="1"/>
    <col min="4" max="4" width="24.42578125" style="21" customWidth="1"/>
    <col min="5" max="5" width="13.5703125" style="21" customWidth="1"/>
    <col min="6" max="6" width="11.42578125" style="21"/>
    <col min="7" max="7" width="14.42578125" style="21" customWidth="1"/>
    <col min="8" max="8" width="11.42578125" style="21"/>
    <col min="9" max="9" width="14.140625" style="21" customWidth="1"/>
    <col min="10" max="11" width="11.42578125" style="21"/>
    <col min="12" max="13" width="14.85546875" style="21" customWidth="1"/>
    <col min="14" max="18" width="11.42578125" style="21"/>
    <col min="19" max="19" width="11.85546875" style="21" bestFit="1" customWidth="1"/>
    <col min="20" max="29" width="11.42578125" style="21"/>
    <col min="30" max="30" width="39.7109375" style="21" customWidth="1"/>
    <col min="31" max="31" width="11.42578125" style="21"/>
    <col min="32" max="32" width="39.85546875" style="21" customWidth="1"/>
    <col min="33" max="33" width="16.42578125" style="21" customWidth="1"/>
    <col min="34" max="34" width="17.140625" style="21" customWidth="1"/>
    <col min="35" max="35" width="70.42578125" style="21" customWidth="1"/>
    <col min="36" max="36" width="11.42578125" style="21"/>
    <col min="37" max="37" width="20.7109375" style="21" customWidth="1"/>
    <col min="38" max="50" width="11.42578125" style="21"/>
    <col min="51" max="51" width="36.42578125" style="21" customWidth="1"/>
    <col min="52" max="16384" width="11.42578125" style="21"/>
  </cols>
  <sheetData>
    <row r="1" spans="1:51" ht="90" thickBot="1" x14ac:dyDescent="0.3">
      <c r="A1" s="30" t="s">
        <v>16</v>
      </c>
      <c r="B1" s="31" t="s">
        <v>17</v>
      </c>
      <c r="C1" s="31" t="s">
        <v>18</v>
      </c>
      <c r="D1" s="31" t="s">
        <v>19</v>
      </c>
      <c r="E1" s="31" t="s">
        <v>20</v>
      </c>
      <c r="F1" s="31" t="s">
        <v>21</v>
      </c>
      <c r="G1" s="31" t="s">
        <v>22</v>
      </c>
      <c r="H1" s="31" t="s">
        <v>23</v>
      </c>
      <c r="I1" s="31" t="s">
        <v>24</v>
      </c>
      <c r="J1" s="31" t="s">
        <v>25</v>
      </c>
      <c r="K1" s="31" t="s">
        <v>26</v>
      </c>
      <c r="L1" s="31" t="s">
        <v>27</v>
      </c>
      <c r="M1" s="31" t="s">
        <v>28</v>
      </c>
      <c r="N1" s="31" t="s">
        <v>29</v>
      </c>
      <c r="O1" s="31" t="s">
        <v>30</v>
      </c>
      <c r="P1" s="32" t="s">
        <v>31</v>
      </c>
      <c r="Q1" s="114" t="s">
        <v>32</v>
      </c>
      <c r="R1" s="33" t="s">
        <v>33</v>
      </c>
      <c r="S1" s="34" t="s">
        <v>34</v>
      </c>
      <c r="T1" s="34" t="s">
        <v>35</v>
      </c>
      <c r="U1" s="35" t="s">
        <v>36</v>
      </c>
      <c r="V1" s="29" t="s">
        <v>37</v>
      </c>
      <c r="W1" s="29" t="s">
        <v>38</v>
      </c>
      <c r="X1" s="36" t="s">
        <v>39</v>
      </c>
      <c r="Y1" s="37" t="s">
        <v>40</v>
      </c>
      <c r="Z1" s="37" t="s">
        <v>41</v>
      </c>
      <c r="AA1" s="37" t="s">
        <v>42</v>
      </c>
      <c r="AB1" s="37" t="s">
        <v>43</v>
      </c>
      <c r="AC1" s="37" t="s">
        <v>45</v>
      </c>
      <c r="AD1" s="38" t="s">
        <v>46</v>
      </c>
      <c r="AE1" s="37" t="s">
        <v>77</v>
      </c>
      <c r="AF1" s="39" t="s">
        <v>47</v>
      </c>
      <c r="AG1" s="40" t="s">
        <v>48</v>
      </c>
      <c r="AH1" s="40" t="s">
        <v>49</v>
      </c>
      <c r="AI1" s="42" t="s">
        <v>78</v>
      </c>
      <c r="AJ1" s="40" t="s">
        <v>51</v>
      </c>
      <c r="AK1" s="40" t="s">
        <v>52</v>
      </c>
      <c r="AL1" s="40" t="s">
        <v>53</v>
      </c>
      <c r="AM1" s="41" t="s">
        <v>54</v>
      </c>
      <c r="AN1" s="26" t="s">
        <v>79</v>
      </c>
      <c r="AO1" s="27" t="s">
        <v>66</v>
      </c>
      <c r="AP1" s="27" t="s">
        <v>67</v>
      </c>
      <c r="AQ1" s="27" t="s">
        <v>68</v>
      </c>
      <c r="AR1" s="27" t="s">
        <v>69</v>
      </c>
      <c r="AS1" s="27" t="s">
        <v>70</v>
      </c>
      <c r="AT1" s="27" t="s">
        <v>80</v>
      </c>
      <c r="AU1" s="28" t="s">
        <v>81</v>
      </c>
      <c r="AV1" s="24" t="s">
        <v>82</v>
      </c>
      <c r="AW1" s="25" t="s">
        <v>83</v>
      </c>
      <c r="AY1" s="5" t="s">
        <v>84</v>
      </c>
    </row>
    <row r="2" spans="1:51" ht="60" x14ac:dyDescent="0.3">
      <c r="A2" s="43" t="s">
        <v>85</v>
      </c>
      <c r="B2" s="98" t="s">
        <v>86</v>
      </c>
      <c r="C2" s="43" t="s">
        <v>87</v>
      </c>
      <c r="D2" s="43" t="s">
        <v>87</v>
      </c>
      <c r="G2" s="43" t="s">
        <v>88</v>
      </c>
      <c r="I2" s="43"/>
      <c r="J2" s="21" t="s">
        <v>89</v>
      </c>
      <c r="K2" s="21" t="s">
        <v>90</v>
      </c>
      <c r="L2" s="43" t="s">
        <v>91</v>
      </c>
      <c r="M2" s="43" t="s">
        <v>92</v>
      </c>
      <c r="N2" s="44" t="s">
        <v>93</v>
      </c>
      <c r="O2" s="43" t="s">
        <v>94</v>
      </c>
      <c r="P2" s="43"/>
      <c r="Q2" s="43" t="s">
        <v>95</v>
      </c>
      <c r="R2" s="43" t="s">
        <v>96</v>
      </c>
      <c r="S2" s="22" t="s">
        <v>97</v>
      </c>
      <c r="T2" s="43" t="s">
        <v>98</v>
      </c>
      <c r="U2" s="43" t="s">
        <v>98</v>
      </c>
      <c r="V2" s="43" t="s">
        <v>99</v>
      </c>
      <c r="W2" s="43" t="s">
        <v>99</v>
      </c>
      <c r="X2" s="22" t="s">
        <v>100</v>
      </c>
      <c r="Y2" s="22" t="s">
        <v>100</v>
      </c>
      <c r="Z2" s="22" t="s">
        <v>100</v>
      </c>
      <c r="AA2" s="22" t="s">
        <v>100</v>
      </c>
      <c r="AB2" s="22" t="s">
        <v>100</v>
      </c>
      <c r="AC2" s="22" t="s">
        <v>100</v>
      </c>
      <c r="AD2" s="45" t="s">
        <v>101</v>
      </c>
      <c r="AE2" s="22" t="s">
        <v>100</v>
      </c>
      <c r="AF2" s="43" t="s">
        <v>102</v>
      </c>
      <c r="AG2" s="43" t="s">
        <v>103</v>
      </c>
      <c r="AH2" s="21" t="s">
        <v>104</v>
      </c>
      <c r="AI2" s="45" t="s">
        <v>105</v>
      </c>
      <c r="AJ2" s="43" t="s">
        <v>106</v>
      </c>
      <c r="AK2" s="43" t="s">
        <v>76</v>
      </c>
      <c r="AL2" s="43" t="s">
        <v>107</v>
      </c>
      <c r="AM2" s="43" t="s">
        <v>104</v>
      </c>
      <c r="AN2" s="43" t="s">
        <v>104</v>
      </c>
      <c r="AO2" s="43" t="s">
        <v>104</v>
      </c>
      <c r="AP2" s="43" t="s">
        <v>104</v>
      </c>
      <c r="AQ2" s="43" t="s">
        <v>104</v>
      </c>
      <c r="AR2" s="43" t="s">
        <v>104</v>
      </c>
      <c r="AS2" s="43" t="s">
        <v>108</v>
      </c>
      <c r="AT2" s="43" t="s">
        <v>99</v>
      </c>
      <c r="AU2" s="43" t="s">
        <v>109</v>
      </c>
      <c r="AV2" s="43" t="s">
        <v>98</v>
      </c>
      <c r="AW2" s="43" t="s">
        <v>98</v>
      </c>
      <c r="AY2" s="6" t="s">
        <v>110</v>
      </c>
    </row>
    <row r="3" spans="1:51" ht="60" x14ac:dyDescent="0.3">
      <c r="B3" s="98" t="s">
        <v>111</v>
      </c>
      <c r="C3" s="43" t="s">
        <v>112</v>
      </c>
      <c r="D3" s="43" t="s">
        <v>112</v>
      </c>
      <c r="G3" s="43" t="s">
        <v>113</v>
      </c>
      <c r="I3" s="43"/>
      <c r="J3" s="21" t="s">
        <v>114</v>
      </c>
      <c r="K3" s="21" t="s">
        <v>115</v>
      </c>
      <c r="L3" s="43" t="s">
        <v>116</v>
      </c>
      <c r="M3" s="43" t="s">
        <v>117</v>
      </c>
      <c r="N3" s="44" t="s">
        <v>118</v>
      </c>
      <c r="O3" s="43" t="s">
        <v>119</v>
      </c>
      <c r="P3" s="43"/>
      <c r="Q3" s="21" t="s">
        <v>120</v>
      </c>
      <c r="R3" s="43" t="s">
        <v>121</v>
      </c>
      <c r="S3" s="22" t="s">
        <v>122</v>
      </c>
      <c r="X3" s="22" t="s">
        <v>123</v>
      </c>
      <c r="Y3" s="22" t="s">
        <v>123</v>
      </c>
      <c r="Z3" s="22" t="s">
        <v>123</v>
      </c>
      <c r="AA3" s="22" t="s">
        <v>123</v>
      </c>
      <c r="AB3" s="22" t="s">
        <v>123</v>
      </c>
      <c r="AC3" s="22" t="s">
        <v>123</v>
      </c>
      <c r="AD3" s="45" t="s">
        <v>124</v>
      </c>
      <c r="AE3" s="22" t="s">
        <v>123</v>
      </c>
      <c r="AF3" s="43" t="s">
        <v>125</v>
      </c>
      <c r="AG3" s="43" t="s">
        <v>126</v>
      </c>
      <c r="AI3" s="45" t="s">
        <v>127</v>
      </c>
      <c r="AK3" s="43" t="s">
        <v>128</v>
      </c>
      <c r="AL3" s="43" t="s">
        <v>129</v>
      </c>
      <c r="AS3" s="43" t="s">
        <v>130</v>
      </c>
      <c r="AU3" s="43" t="s">
        <v>131</v>
      </c>
      <c r="AY3" s="6" t="s">
        <v>132</v>
      </c>
    </row>
    <row r="4" spans="1:51" ht="60" x14ac:dyDescent="0.3">
      <c r="B4" s="98" t="s">
        <v>133</v>
      </c>
      <c r="C4" s="43" t="s">
        <v>112</v>
      </c>
      <c r="D4" s="43" t="s">
        <v>134</v>
      </c>
      <c r="G4" s="43" t="s">
        <v>135</v>
      </c>
      <c r="I4" s="43"/>
      <c r="J4" s="21" t="s">
        <v>136</v>
      </c>
      <c r="K4" s="21" t="s">
        <v>137</v>
      </c>
      <c r="L4" s="43" t="s">
        <v>138</v>
      </c>
      <c r="M4" s="43" t="s">
        <v>139</v>
      </c>
      <c r="N4" s="44" t="s">
        <v>140</v>
      </c>
      <c r="O4" s="43" t="s">
        <v>141</v>
      </c>
      <c r="P4" s="43"/>
      <c r="Q4" s="21" t="s">
        <v>142</v>
      </c>
      <c r="R4" s="43" t="s">
        <v>143</v>
      </c>
      <c r="S4" s="22" t="s">
        <v>109</v>
      </c>
      <c r="X4" s="22" t="s">
        <v>109</v>
      </c>
      <c r="Y4" s="22" t="s">
        <v>109</v>
      </c>
      <c r="Z4" s="22" t="s">
        <v>109</v>
      </c>
      <c r="AA4" s="22" t="s">
        <v>109</v>
      </c>
      <c r="AB4" s="22" t="s">
        <v>109</v>
      </c>
      <c r="AC4" s="22" t="s">
        <v>109</v>
      </c>
      <c r="AD4" s="45" t="s">
        <v>144</v>
      </c>
      <c r="AE4" s="22" t="s">
        <v>109</v>
      </c>
      <c r="AF4" s="43" t="s">
        <v>145</v>
      </c>
      <c r="AG4" s="43" t="s">
        <v>146</v>
      </c>
      <c r="AI4" s="45" t="s">
        <v>147</v>
      </c>
      <c r="AK4" s="43" t="s">
        <v>148</v>
      </c>
      <c r="AL4" s="43" t="s">
        <v>149</v>
      </c>
      <c r="AS4" s="43" t="s">
        <v>150</v>
      </c>
      <c r="AU4" s="43" t="s">
        <v>151</v>
      </c>
      <c r="AY4" s="6" t="s">
        <v>152</v>
      </c>
    </row>
    <row r="5" spans="1:51" ht="45" x14ac:dyDescent="0.3">
      <c r="B5" s="98" t="s">
        <v>153</v>
      </c>
      <c r="C5" s="43" t="s">
        <v>112</v>
      </c>
      <c r="D5" s="43" t="s">
        <v>154</v>
      </c>
      <c r="G5" s="43" t="s">
        <v>155</v>
      </c>
      <c r="I5" s="43"/>
      <c r="J5" s="21" t="s">
        <v>109</v>
      </c>
      <c r="K5" s="21" t="s">
        <v>109</v>
      </c>
      <c r="L5" s="43" t="s">
        <v>156</v>
      </c>
      <c r="M5" s="43" t="s">
        <v>157</v>
      </c>
      <c r="N5" s="44" t="s">
        <v>158</v>
      </c>
      <c r="O5" s="43" t="s">
        <v>109</v>
      </c>
      <c r="P5" s="43"/>
      <c r="Q5" s="21" t="s">
        <v>159</v>
      </c>
      <c r="R5" s="43" t="s">
        <v>109</v>
      </c>
      <c r="S5" s="22"/>
      <c r="AD5" s="45" t="s">
        <v>160</v>
      </c>
      <c r="AF5" s="43" t="s">
        <v>161</v>
      </c>
      <c r="AG5" s="43" t="s">
        <v>162</v>
      </c>
      <c r="AK5" s="43" t="s">
        <v>163</v>
      </c>
      <c r="AL5" s="43" t="s">
        <v>164</v>
      </c>
      <c r="AS5" s="43" t="s">
        <v>109</v>
      </c>
      <c r="AU5" s="43" t="s">
        <v>165</v>
      </c>
      <c r="AY5" s="6" t="s">
        <v>166</v>
      </c>
    </row>
    <row r="6" spans="1:51" ht="90" x14ac:dyDescent="0.3">
      <c r="B6" s="98" t="s">
        <v>167</v>
      </c>
      <c r="C6" s="43" t="s">
        <v>112</v>
      </c>
      <c r="D6" s="43" t="s">
        <v>168</v>
      </c>
      <c r="G6" s="43" t="s">
        <v>169</v>
      </c>
      <c r="I6" s="43"/>
      <c r="L6" s="43" t="s">
        <v>170</v>
      </c>
      <c r="M6" s="43" t="s">
        <v>171</v>
      </c>
      <c r="N6" s="44" t="s">
        <v>172</v>
      </c>
      <c r="Q6" s="21" t="s">
        <v>173</v>
      </c>
      <c r="AD6" s="45" t="s">
        <v>174</v>
      </c>
      <c r="AF6" s="43" t="s">
        <v>175</v>
      </c>
      <c r="AG6" s="43" t="s">
        <v>176</v>
      </c>
      <c r="AK6" s="43" t="s">
        <v>177</v>
      </c>
      <c r="AL6" s="43" t="s">
        <v>178</v>
      </c>
      <c r="AU6" s="43" t="s">
        <v>179</v>
      </c>
      <c r="AY6" s="6" t="s">
        <v>180</v>
      </c>
    </row>
    <row r="7" spans="1:51" ht="45" x14ac:dyDescent="0.3">
      <c r="B7" s="98" t="s">
        <v>181</v>
      </c>
      <c r="C7" s="43" t="s">
        <v>182</v>
      </c>
      <c r="D7" s="43" t="s">
        <v>182</v>
      </c>
      <c r="G7" s="43" t="s">
        <v>183</v>
      </c>
      <c r="I7" s="43"/>
      <c r="L7" s="43" t="s">
        <v>184</v>
      </c>
      <c r="M7" s="43" t="s">
        <v>185</v>
      </c>
      <c r="N7" s="44" t="s">
        <v>186</v>
      </c>
      <c r="Q7" s="21" t="s">
        <v>187</v>
      </c>
      <c r="AD7" s="45" t="s">
        <v>188</v>
      </c>
      <c r="AF7" s="43" t="s">
        <v>189</v>
      </c>
      <c r="AL7" s="43" t="s">
        <v>190</v>
      </c>
      <c r="AU7" s="43" t="s">
        <v>191</v>
      </c>
      <c r="AY7" s="6" t="s">
        <v>192</v>
      </c>
    </row>
    <row r="8" spans="1:51" ht="60" x14ac:dyDescent="0.3">
      <c r="B8" s="98" t="s">
        <v>193</v>
      </c>
      <c r="C8" s="43" t="s">
        <v>182</v>
      </c>
      <c r="D8" s="43" t="s">
        <v>194</v>
      </c>
      <c r="G8" s="43" t="s">
        <v>195</v>
      </c>
      <c r="I8" s="43"/>
      <c r="L8" s="43" t="s">
        <v>196</v>
      </c>
      <c r="M8" s="43" t="s">
        <v>197</v>
      </c>
      <c r="N8" s="44" t="s">
        <v>198</v>
      </c>
      <c r="Q8" s="21" t="s">
        <v>199</v>
      </c>
      <c r="AD8" s="45" t="s">
        <v>200</v>
      </c>
      <c r="AF8" s="43" t="s">
        <v>201</v>
      </c>
      <c r="AL8" s="43" t="s">
        <v>202</v>
      </c>
      <c r="AU8" s="43" t="s">
        <v>203</v>
      </c>
      <c r="AY8" s="6" t="s">
        <v>204</v>
      </c>
    </row>
    <row r="9" spans="1:51" ht="60" x14ac:dyDescent="0.3">
      <c r="B9" s="98" t="s">
        <v>205</v>
      </c>
      <c r="C9" s="43" t="s">
        <v>182</v>
      </c>
      <c r="D9" s="43" t="s">
        <v>206</v>
      </c>
      <c r="G9" s="43" t="s">
        <v>207</v>
      </c>
      <c r="I9" s="43"/>
      <c r="L9" s="43" t="s">
        <v>208</v>
      </c>
      <c r="M9" s="43" t="s">
        <v>209</v>
      </c>
      <c r="N9" s="44" t="s">
        <v>210</v>
      </c>
      <c r="Q9" s="21" t="s">
        <v>211</v>
      </c>
      <c r="AD9" s="45" t="s">
        <v>212</v>
      </c>
      <c r="AF9" s="43" t="s">
        <v>213</v>
      </c>
      <c r="AL9" s="43" t="s">
        <v>214</v>
      </c>
      <c r="AU9" s="43" t="s">
        <v>215</v>
      </c>
      <c r="AY9" s="6" t="s">
        <v>216</v>
      </c>
    </row>
    <row r="10" spans="1:51" ht="60" x14ac:dyDescent="0.3">
      <c r="B10" s="98" t="s">
        <v>217</v>
      </c>
      <c r="C10" s="43" t="s">
        <v>182</v>
      </c>
      <c r="D10" s="43" t="s">
        <v>218</v>
      </c>
      <c r="I10" s="43"/>
      <c r="L10" s="43" t="s">
        <v>109</v>
      </c>
      <c r="M10" s="43" t="s">
        <v>109</v>
      </c>
      <c r="N10" s="44" t="s">
        <v>219</v>
      </c>
      <c r="Q10" s="21" t="s">
        <v>220</v>
      </c>
      <c r="AD10" s="45" t="s">
        <v>221</v>
      </c>
      <c r="AF10" s="43" t="s">
        <v>222</v>
      </c>
      <c r="AU10" s="43" t="s">
        <v>223</v>
      </c>
      <c r="AY10" s="6" t="s">
        <v>224</v>
      </c>
    </row>
    <row r="11" spans="1:51" ht="45" x14ac:dyDescent="0.3">
      <c r="B11" s="98" t="s">
        <v>225</v>
      </c>
      <c r="C11" s="43" t="s">
        <v>226</v>
      </c>
      <c r="D11" s="43" t="s">
        <v>226</v>
      </c>
      <c r="I11" s="43"/>
      <c r="N11" s="44" t="s">
        <v>227</v>
      </c>
      <c r="Q11" s="21" t="s">
        <v>228</v>
      </c>
      <c r="AD11" s="45" t="s">
        <v>229</v>
      </c>
      <c r="AF11" s="43" t="s">
        <v>230</v>
      </c>
      <c r="AU11" s="43" t="s">
        <v>231</v>
      </c>
      <c r="AY11" s="6" t="s">
        <v>232</v>
      </c>
    </row>
    <row r="12" spans="1:51" ht="38.25" x14ac:dyDescent="0.3">
      <c r="B12" s="98" t="s">
        <v>233</v>
      </c>
      <c r="C12" s="43" t="s">
        <v>226</v>
      </c>
      <c r="D12" s="43" t="s">
        <v>234</v>
      </c>
      <c r="I12" s="43"/>
      <c r="N12" s="44" t="s">
        <v>235</v>
      </c>
      <c r="Q12" s="21" t="s">
        <v>109</v>
      </c>
      <c r="AD12" s="45" t="s">
        <v>236</v>
      </c>
      <c r="AF12" s="43" t="s">
        <v>237</v>
      </c>
      <c r="AU12" s="43" t="s">
        <v>238</v>
      </c>
      <c r="AY12" s="6" t="s">
        <v>239</v>
      </c>
    </row>
    <row r="13" spans="1:51" ht="51" x14ac:dyDescent="0.3">
      <c r="B13" s="98" t="s">
        <v>240</v>
      </c>
      <c r="C13" s="43" t="s">
        <v>226</v>
      </c>
      <c r="D13" s="43" t="s">
        <v>241</v>
      </c>
      <c r="I13" s="43"/>
      <c r="N13" s="44" t="s">
        <v>242</v>
      </c>
      <c r="Q13" s="43"/>
      <c r="AD13" s="45" t="s">
        <v>243</v>
      </c>
      <c r="AF13" s="43" t="s">
        <v>244</v>
      </c>
      <c r="AU13" s="43" t="s">
        <v>245</v>
      </c>
      <c r="AY13" s="6" t="s">
        <v>246</v>
      </c>
    </row>
    <row r="14" spans="1:51" ht="33" x14ac:dyDescent="0.25">
      <c r="B14" s="99" t="s">
        <v>247</v>
      </c>
      <c r="C14" s="43" t="s">
        <v>226</v>
      </c>
      <c r="D14" s="43" t="s">
        <v>248</v>
      </c>
      <c r="I14" s="43"/>
      <c r="N14" s="44" t="s">
        <v>249</v>
      </c>
      <c r="Q14" s="43"/>
      <c r="AD14" s="21" t="s">
        <v>250</v>
      </c>
      <c r="AF14" s="43" t="s">
        <v>251</v>
      </c>
      <c r="AU14" s="43" t="s">
        <v>252</v>
      </c>
      <c r="AY14" s="6" t="s">
        <v>253</v>
      </c>
    </row>
    <row r="15" spans="1:51" ht="51" x14ac:dyDescent="0.3">
      <c r="B15" s="98" t="s">
        <v>254</v>
      </c>
      <c r="C15" s="43" t="s">
        <v>255</v>
      </c>
      <c r="D15" s="43" t="s">
        <v>255</v>
      </c>
      <c r="I15" s="43"/>
      <c r="N15" s="44" t="s">
        <v>256</v>
      </c>
      <c r="AD15" s="21" t="s">
        <v>257</v>
      </c>
      <c r="AF15" s="43" t="s">
        <v>258</v>
      </c>
      <c r="AU15" s="43" t="s">
        <v>259</v>
      </c>
      <c r="AY15" s="6" t="s">
        <v>260</v>
      </c>
    </row>
    <row r="16" spans="1:51" ht="75" x14ac:dyDescent="0.3">
      <c r="B16" s="98" t="s">
        <v>261</v>
      </c>
      <c r="C16" s="43" t="s">
        <v>255</v>
      </c>
      <c r="D16" s="43" t="s">
        <v>262</v>
      </c>
      <c r="I16" s="43"/>
      <c r="N16" s="44" t="s">
        <v>263</v>
      </c>
      <c r="AD16" s="21" t="s">
        <v>264</v>
      </c>
      <c r="AF16" s="43"/>
      <c r="AU16" s="43" t="s">
        <v>265</v>
      </c>
      <c r="AY16" s="6" t="s">
        <v>266</v>
      </c>
    </row>
    <row r="17" spans="2:51" ht="60" x14ac:dyDescent="0.3">
      <c r="B17" s="98" t="s">
        <v>267</v>
      </c>
      <c r="C17" s="43" t="s">
        <v>255</v>
      </c>
      <c r="D17" s="43" t="s">
        <v>268</v>
      </c>
      <c r="I17" s="43"/>
      <c r="N17" s="44" t="s">
        <v>269</v>
      </c>
      <c r="AD17" s="21" t="s">
        <v>270</v>
      </c>
      <c r="AU17" s="43" t="s">
        <v>271</v>
      </c>
      <c r="AY17" s="6" t="s">
        <v>272</v>
      </c>
    </row>
    <row r="18" spans="2:51" ht="60" x14ac:dyDescent="0.3">
      <c r="B18" s="98" t="s">
        <v>273</v>
      </c>
      <c r="C18" s="43" t="s">
        <v>274</v>
      </c>
      <c r="D18" s="43" t="s">
        <v>274</v>
      </c>
      <c r="N18" s="44" t="s">
        <v>275</v>
      </c>
      <c r="AD18" s="21" t="s">
        <v>276</v>
      </c>
      <c r="AU18" s="43" t="s">
        <v>277</v>
      </c>
      <c r="AY18" s="6" t="s">
        <v>278</v>
      </c>
    </row>
    <row r="19" spans="2:51" ht="45" x14ac:dyDescent="0.3">
      <c r="B19" s="100" t="s">
        <v>279</v>
      </c>
      <c r="C19" s="43" t="s">
        <v>274</v>
      </c>
      <c r="D19" s="43" t="s">
        <v>280</v>
      </c>
      <c r="N19" s="44" t="s">
        <v>281</v>
      </c>
      <c r="AD19" s="21" t="s">
        <v>282</v>
      </c>
      <c r="AU19" s="43" t="s">
        <v>220</v>
      </c>
      <c r="AY19" s="6" t="s">
        <v>283</v>
      </c>
    </row>
    <row r="20" spans="2:51" ht="45" x14ac:dyDescent="0.25">
      <c r="C20" s="43" t="s">
        <v>284</v>
      </c>
      <c r="D20" s="43" t="s">
        <v>284</v>
      </c>
      <c r="N20" s="44" t="s">
        <v>285</v>
      </c>
      <c r="AD20" s="21" t="s">
        <v>286</v>
      </c>
      <c r="AY20" s="6" t="s">
        <v>287</v>
      </c>
    </row>
    <row r="21" spans="2:51" ht="51" x14ac:dyDescent="0.25">
      <c r="C21" s="43" t="s">
        <v>284</v>
      </c>
      <c r="D21" s="43" t="s">
        <v>288</v>
      </c>
      <c r="N21" s="44" t="s">
        <v>289</v>
      </c>
      <c r="AD21" s="21" t="s">
        <v>290</v>
      </c>
      <c r="AY21" s="6" t="s">
        <v>291</v>
      </c>
    </row>
    <row r="22" spans="2:51" ht="38.25" x14ac:dyDescent="0.25">
      <c r="C22" s="43" t="s">
        <v>284</v>
      </c>
      <c r="D22" s="43" t="s">
        <v>292</v>
      </c>
      <c r="N22" s="44" t="s">
        <v>293</v>
      </c>
      <c r="AD22" s="21" t="s">
        <v>294</v>
      </c>
      <c r="AY22" s="47" t="s">
        <v>295</v>
      </c>
    </row>
    <row r="23" spans="2:51" ht="51" x14ac:dyDescent="0.25">
      <c r="C23" s="43" t="s">
        <v>284</v>
      </c>
      <c r="D23" s="43" t="s">
        <v>296</v>
      </c>
      <c r="N23" s="44" t="s">
        <v>297</v>
      </c>
      <c r="AY23" s="47" t="s">
        <v>298</v>
      </c>
    </row>
    <row r="24" spans="2:51" ht="30" x14ac:dyDescent="0.25">
      <c r="C24" s="43" t="s">
        <v>299</v>
      </c>
      <c r="D24" s="43" t="s">
        <v>299</v>
      </c>
      <c r="N24" s="44" t="s">
        <v>300</v>
      </c>
      <c r="AY24" s="47" t="s">
        <v>301</v>
      </c>
    </row>
    <row r="25" spans="2:51" ht="51" x14ac:dyDescent="0.25">
      <c r="C25" s="43" t="s">
        <v>299</v>
      </c>
      <c r="D25" s="43" t="s">
        <v>302</v>
      </c>
      <c r="N25" s="44" t="s">
        <v>303</v>
      </c>
      <c r="AY25" s="47" t="s">
        <v>304</v>
      </c>
    </row>
    <row r="26" spans="2:51" ht="38.25" x14ac:dyDescent="0.25">
      <c r="C26" s="43" t="s">
        <v>299</v>
      </c>
      <c r="D26" s="43" t="s">
        <v>305</v>
      </c>
      <c r="N26" s="44" t="s">
        <v>306</v>
      </c>
      <c r="AY26" s="47" t="s">
        <v>307</v>
      </c>
    </row>
    <row r="27" spans="2:51" ht="38.25" x14ac:dyDescent="0.25">
      <c r="C27" s="43" t="s">
        <v>299</v>
      </c>
      <c r="D27" s="43" t="s">
        <v>308</v>
      </c>
      <c r="N27" s="44" t="s">
        <v>309</v>
      </c>
      <c r="AY27" s="47" t="s">
        <v>310</v>
      </c>
    </row>
    <row r="28" spans="2:51" ht="38.25" x14ac:dyDescent="0.25">
      <c r="C28" s="43" t="s">
        <v>299</v>
      </c>
      <c r="D28" s="43" t="s">
        <v>311</v>
      </c>
      <c r="N28" s="44" t="s">
        <v>312</v>
      </c>
      <c r="AY28" s="47" t="s">
        <v>313</v>
      </c>
    </row>
    <row r="29" spans="2:51" ht="45" x14ac:dyDescent="0.25">
      <c r="C29" s="43" t="s">
        <v>314</v>
      </c>
      <c r="D29" s="43" t="s">
        <v>314</v>
      </c>
      <c r="N29" s="44" t="s">
        <v>315</v>
      </c>
      <c r="AY29" s="47" t="s">
        <v>316</v>
      </c>
    </row>
    <row r="30" spans="2:51" ht="30" x14ac:dyDescent="0.25">
      <c r="C30" s="43" t="s">
        <v>314</v>
      </c>
      <c r="D30" s="43" t="s">
        <v>317</v>
      </c>
      <c r="N30" s="44" t="s">
        <v>318</v>
      </c>
      <c r="AY30" s="48" t="s">
        <v>319</v>
      </c>
    </row>
    <row r="31" spans="2:51" ht="30" x14ac:dyDescent="0.25">
      <c r="C31" s="43" t="s">
        <v>314</v>
      </c>
      <c r="D31" s="43" t="s">
        <v>320</v>
      </c>
      <c r="N31" s="44" t="s">
        <v>321</v>
      </c>
      <c r="AY31" s="6" t="s">
        <v>322</v>
      </c>
    </row>
    <row r="32" spans="2:51" ht="51" x14ac:dyDescent="0.25">
      <c r="C32" s="43" t="s">
        <v>314</v>
      </c>
      <c r="D32" s="43" t="s">
        <v>323</v>
      </c>
      <c r="N32" s="44" t="s">
        <v>324</v>
      </c>
      <c r="AY32" s="6" t="s">
        <v>325</v>
      </c>
    </row>
    <row r="33" spans="3:51" ht="30" x14ac:dyDescent="0.25">
      <c r="C33" s="43" t="s">
        <v>314</v>
      </c>
      <c r="D33" s="43" t="s">
        <v>326</v>
      </c>
      <c r="N33" s="44" t="s">
        <v>327</v>
      </c>
      <c r="AY33" s="6" t="s">
        <v>328</v>
      </c>
    </row>
    <row r="34" spans="3:51" ht="30" x14ac:dyDescent="0.25">
      <c r="C34" s="43" t="s">
        <v>314</v>
      </c>
      <c r="D34" s="43" t="s">
        <v>329</v>
      </c>
      <c r="N34" s="44" t="s">
        <v>330</v>
      </c>
      <c r="AY34" s="6" t="s">
        <v>331</v>
      </c>
    </row>
    <row r="35" spans="3:51" ht="38.25" x14ac:dyDescent="0.25">
      <c r="C35" s="43" t="s">
        <v>314</v>
      </c>
      <c r="D35" s="43" t="s">
        <v>332</v>
      </c>
      <c r="N35" s="44" t="s">
        <v>333</v>
      </c>
      <c r="AY35" s="6" t="s">
        <v>334</v>
      </c>
    </row>
    <row r="36" spans="3:51" ht="25.5" x14ac:dyDescent="0.25">
      <c r="C36" s="21" t="s">
        <v>335</v>
      </c>
      <c r="D36" s="21" t="s">
        <v>335</v>
      </c>
      <c r="N36" s="44" t="s">
        <v>336</v>
      </c>
      <c r="AY36" s="6" t="s">
        <v>337</v>
      </c>
    </row>
    <row r="37" spans="3:51" ht="51" x14ac:dyDescent="0.25">
      <c r="C37" s="21" t="s">
        <v>338</v>
      </c>
      <c r="D37" s="21" t="s">
        <v>338</v>
      </c>
      <c r="N37" s="44" t="s">
        <v>339</v>
      </c>
      <c r="AY37" s="6" t="s">
        <v>340</v>
      </c>
    </row>
    <row r="38" spans="3:51" ht="25.5" x14ac:dyDescent="0.25">
      <c r="C38" s="21" t="s">
        <v>338</v>
      </c>
      <c r="D38" s="21" t="s">
        <v>341</v>
      </c>
      <c r="N38" s="44" t="s">
        <v>342</v>
      </c>
      <c r="AY38" s="6" t="s">
        <v>343</v>
      </c>
    </row>
    <row r="39" spans="3:51" ht="25.5" x14ac:dyDescent="0.25">
      <c r="C39" s="21" t="s">
        <v>338</v>
      </c>
      <c r="D39" s="21" t="s">
        <v>344</v>
      </c>
      <c r="N39" s="44" t="s">
        <v>345</v>
      </c>
      <c r="AY39" s="6" t="s">
        <v>346</v>
      </c>
    </row>
    <row r="40" spans="3:51" ht="38.25" x14ac:dyDescent="0.25">
      <c r="C40" s="21" t="s">
        <v>347</v>
      </c>
      <c r="D40" s="21" t="s">
        <v>347</v>
      </c>
      <c r="N40" s="44" t="s">
        <v>348</v>
      </c>
      <c r="AY40" s="6" t="s">
        <v>349</v>
      </c>
    </row>
    <row r="41" spans="3:51" ht="25.5" x14ac:dyDescent="0.25">
      <c r="C41" s="21" t="s">
        <v>347</v>
      </c>
      <c r="D41" s="21" t="s">
        <v>350</v>
      </c>
      <c r="N41" s="44" t="s">
        <v>351</v>
      </c>
      <c r="AY41" s="6" t="s">
        <v>352</v>
      </c>
    </row>
    <row r="42" spans="3:51" ht="25.5" x14ac:dyDescent="0.25">
      <c r="C42" s="21" t="s">
        <v>347</v>
      </c>
      <c r="D42" s="21" t="s">
        <v>353</v>
      </c>
      <c r="N42" s="44" t="s">
        <v>354</v>
      </c>
      <c r="AY42" s="6" t="s">
        <v>355</v>
      </c>
    </row>
    <row r="43" spans="3:51" ht="25.5" x14ac:dyDescent="0.25">
      <c r="C43" s="21" t="s">
        <v>347</v>
      </c>
      <c r="D43" s="21" t="s">
        <v>356</v>
      </c>
      <c r="N43" s="44" t="s">
        <v>357</v>
      </c>
      <c r="AY43" s="6" t="s">
        <v>358</v>
      </c>
    </row>
    <row r="44" spans="3:51" ht="38.25" x14ac:dyDescent="0.25">
      <c r="C44" s="21" t="s">
        <v>347</v>
      </c>
      <c r="D44" s="21" t="s">
        <v>359</v>
      </c>
      <c r="N44" s="44" t="s">
        <v>360</v>
      </c>
      <c r="AY44" s="6" t="s">
        <v>361</v>
      </c>
    </row>
    <row r="45" spans="3:51" ht="25.5" x14ac:dyDescent="0.25">
      <c r="C45" s="21" t="s">
        <v>347</v>
      </c>
      <c r="D45" s="21" t="s">
        <v>362</v>
      </c>
      <c r="N45" s="44" t="s">
        <v>109</v>
      </c>
      <c r="AY45" s="6" t="s">
        <v>363</v>
      </c>
    </row>
    <row r="46" spans="3:51" ht="38.25" x14ac:dyDescent="0.25">
      <c r="C46" s="21" t="s">
        <v>364</v>
      </c>
      <c r="D46" s="21" t="s">
        <v>364</v>
      </c>
      <c r="AY46" s="6" t="s">
        <v>365</v>
      </c>
    </row>
    <row r="47" spans="3:51" x14ac:dyDescent="0.25">
      <c r="C47" s="21" t="s">
        <v>364</v>
      </c>
      <c r="D47" s="21" t="s">
        <v>366</v>
      </c>
      <c r="AY47" s="6" t="s">
        <v>367</v>
      </c>
    </row>
    <row r="48" spans="3:51" ht="38.25" x14ac:dyDescent="0.25">
      <c r="C48" s="21" t="s">
        <v>364</v>
      </c>
      <c r="D48" s="21" t="s">
        <v>368</v>
      </c>
      <c r="AY48" s="6" t="s">
        <v>369</v>
      </c>
    </row>
    <row r="49" spans="3:51" x14ac:dyDescent="0.25">
      <c r="C49" s="21" t="s">
        <v>364</v>
      </c>
      <c r="D49" s="21" t="s">
        <v>370</v>
      </c>
      <c r="AY49" s="6" t="s">
        <v>371</v>
      </c>
    </row>
    <row r="50" spans="3:51" ht="25.5" x14ac:dyDescent="0.25">
      <c r="C50" s="21" t="s">
        <v>372</v>
      </c>
      <c r="D50" s="21" t="s">
        <v>372</v>
      </c>
      <c r="AY50" s="6" t="s">
        <v>373</v>
      </c>
    </row>
    <row r="51" spans="3:51" x14ac:dyDescent="0.25">
      <c r="C51" s="21" t="s">
        <v>374</v>
      </c>
      <c r="D51" s="21" t="s">
        <v>374</v>
      </c>
      <c r="AY51" s="48" t="s">
        <v>375</v>
      </c>
    </row>
    <row r="52" spans="3:51" ht="38.25" x14ac:dyDescent="0.25">
      <c r="AY52" s="6" t="s">
        <v>376</v>
      </c>
    </row>
    <row r="53" spans="3:51" ht="38.25" x14ac:dyDescent="0.25">
      <c r="AY53" s="6" t="s">
        <v>377</v>
      </c>
    </row>
    <row r="54" spans="3:51" ht="51" x14ac:dyDescent="0.25">
      <c r="AY54" s="6" t="s">
        <v>378</v>
      </c>
    </row>
    <row r="55" spans="3:51" ht="25.5" x14ac:dyDescent="0.25">
      <c r="AY55" s="6" t="s">
        <v>379</v>
      </c>
    </row>
    <row r="56" spans="3:51" ht="25.5" x14ac:dyDescent="0.25">
      <c r="AY56" s="6" t="s">
        <v>380</v>
      </c>
    </row>
    <row r="57" spans="3:51" ht="38.25" x14ac:dyDescent="0.25">
      <c r="AY57" s="6" t="s">
        <v>381</v>
      </c>
    </row>
    <row r="58" spans="3:51" ht="38.25" x14ac:dyDescent="0.25">
      <c r="AY58" s="6" t="s">
        <v>382</v>
      </c>
    </row>
    <row r="59" spans="3:51" ht="38.25" x14ac:dyDescent="0.25">
      <c r="AY59" s="6" t="s">
        <v>383</v>
      </c>
    </row>
    <row r="60" spans="3:51" ht="25.5" x14ac:dyDescent="0.25">
      <c r="AY60" s="6" t="s">
        <v>384</v>
      </c>
    </row>
    <row r="61" spans="3:51" ht="38.25" x14ac:dyDescent="0.25">
      <c r="AY61" s="6" t="s">
        <v>385</v>
      </c>
    </row>
    <row r="62" spans="3:51" ht="25.5" x14ac:dyDescent="0.25">
      <c r="AY62" s="6" t="s">
        <v>386</v>
      </c>
    </row>
    <row r="63" spans="3:51" ht="38.25" x14ac:dyDescent="0.25">
      <c r="AY63" s="6" t="s">
        <v>387</v>
      </c>
    </row>
    <row r="64" spans="3:51" ht="38.25" x14ac:dyDescent="0.25">
      <c r="AY64" s="6" t="s">
        <v>388</v>
      </c>
    </row>
    <row r="65" spans="51:51" ht="25.5" x14ac:dyDescent="0.25">
      <c r="AY65" s="6" t="s">
        <v>389</v>
      </c>
    </row>
    <row r="66" spans="51:51" ht="51" x14ac:dyDescent="0.25">
      <c r="AY66" s="6" t="s">
        <v>390</v>
      </c>
    </row>
    <row r="67" spans="51:51" ht="25.5" x14ac:dyDescent="0.25">
      <c r="AY67" s="6" t="s">
        <v>391</v>
      </c>
    </row>
    <row r="68" spans="51:51" ht="25.5" x14ac:dyDescent="0.25">
      <c r="AY68" s="6" t="s">
        <v>392</v>
      </c>
    </row>
    <row r="69" spans="51:51" x14ac:dyDescent="0.25">
      <c r="AY69" s="6" t="s">
        <v>393</v>
      </c>
    </row>
    <row r="70" spans="51:51" x14ac:dyDescent="0.25">
      <c r="AY70" s="6" t="s">
        <v>394</v>
      </c>
    </row>
    <row r="71" spans="51:51" ht="51" x14ac:dyDescent="0.25">
      <c r="AY71" s="6" t="s">
        <v>395</v>
      </c>
    </row>
    <row r="72" spans="51:51" ht="38.25" x14ac:dyDescent="0.25">
      <c r="AY72" s="6" t="s">
        <v>396</v>
      </c>
    </row>
    <row r="73" spans="51:51" ht="38.25" x14ac:dyDescent="0.25">
      <c r="AY73" s="6" t="s">
        <v>397</v>
      </c>
    </row>
    <row r="74" spans="51:51" ht="38.25" x14ac:dyDescent="0.25">
      <c r="AY74" s="6" t="s">
        <v>398</v>
      </c>
    </row>
    <row r="75" spans="51:51" ht="25.5" x14ac:dyDescent="0.25">
      <c r="AY75" s="6" t="s">
        <v>399</v>
      </c>
    </row>
    <row r="76" spans="51:51" ht="51" x14ac:dyDescent="0.25">
      <c r="AY76" s="6" t="s">
        <v>400</v>
      </c>
    </row>
    <row r="77" spans="51:51" ht="38.25" x14ac:dyDescent="0.25">
      <c r="AY77" s="6" t="s">
        <v>401</v>
      </c>
    </row>
    <row r="78" spans="51:51" ht="38.25" x14ac:dyDescent="0.25">
      <c r="AY78" s="6" t="s">
        <v>402</v>
      </c>
    </row>
    <row r="79" spans="51:51" ht="38.25" x14ac:dyDescent="0.25">
      <c r="AY79" s="6" t="s">
        <v>403</v>
      </c>
    </row>
    <row r="80" spans="51:51" ht="51" x14ac:dyDescent="0.25">
      <c r="AY80" s="6" t="s">
        <v>404</v>
      </c>
    </row>
    <row r="81" spans="51:51" ht="38.25" x14ac:dyDescent="0.25">
      <c r="AY81" s="6" t="s">
        <v>405</v>
      </c>
    </row>
    <row r="82" spans="51:51" ht="51" x14ac:dyDescent="0.25">
      <c r="AY82" s="6" t="s">
        <v>406</v>
      </c>
    </row>
    <row r="83" spans="51:51" ht="38.25" x14ac:dyDescent="0.25">
      <c r="AY83" s="6" t="s">
        <v>407</v>
      </c>
    </row>
  </sheetData>
  <sortState xmlns:xlrd2="http://schemas.microsoft.com/office/spreadsheetml/2017/richdata2" ref="J2:J5">
    <sortCondition ref="J2:J5"/>
  </sortState>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2162-2E48-41AB-9025-11BF880A83D5}">
  <sheetPr codeName="Hoja18">
    <pageSetUpPr fitToPage="1"/>
  </sheetPr>
  <dimension ref="A1:AMK107"/>
  <sheetViews>
    <sheetView topLeftCell="A27" zoomScale="130" zoomScaleNormal="130" workbookViewId="0">
      <selection activeCell="D36" sqref="D36:E36"/>
    </sheetView>
  </sheetViews>
  <sheetFormatPr baseColWidth="10" defaultColWidth="9.140625" defaultRowHeight="13.5" x14ac:dyDescent="0.25"/>
  <cols>
    <col min="1" max="1" width="22.28515625" style="12" customWidth="1"/>
    <col min="2" max="2" width="39.7109375" style="12" customWidth="1"/>
    <col min="3" max="3" width="37.7109375" style="12" customWidth="1"/>
    <col min="4" max="4" width="40.140625" style="12" customWidth="1"/>
    <col min="5" max="5" width="23.7109375" style="12" bestFit="1" customWidth="1"/>
    <col min="6" max="6" width="47" style="12" customWidth="1"/>
    <col min="7" max="7" width="52.42578125" style="12" customWidth="1"/>
    <col min="8" max="8" width="35.42578125" style="12" customWidth="1"/>
    <col min="9" max="9" width="9.140625" style="12"/>
    <col min="10" max="10" width="10" style="12" bestFit="1" customWidth="1"/>
    <col min="11" max="1025" width="9.140625" style="12"/>
    <col min="1026" max="16384" width="9.140625" style="17"/>
  </cols>
  <sheetData>
    <row r="1" spans="1:8" ht="24" customHeight="1" x14ac:dyDescent="0.25">
      <c r="A1" s="159" t="s">
        <v>408</v>
      </c>
      <c r="B1" s="159"/>
      <c r="C1" s="159"/>
      <c r="D1" s="159"/>
      <c r="E1" s="104"/>
      <c r="F1" s="11"/>
      <c r="G1" s="11"/>
      <c r="H1" s="11"/>
    </row>
    <row r="2" spans="1:8" ht="99" customHeight="1" x14ac:dyDescent="0.25">
      <c r="A2" s="105" t="s">
        <v>409</v>
      </c>
      <c r="B2" s="105" t="s">
        <v>410</v>
      </c>
      <c r="C2" s="105" t="s">
        <v>411</v>
      </c>
      <c r="D2" s="105" t="s">
        <v>412</v>
      </c>
      <c r="E2" s="105" t="s">
        <v>413</v>
      </c>
      <c r="F2" s="105" t="s">
        <v>414</v>
      </c>
      <c r="G2" s="105" t="s">
        <v>415</v>
      </c>
      <c r="H2" s="105"/>
    </row>
    <row r="3" spans="1:8" ht="187.5" customHeight="1" x14ac:dyDescent="0.25">
      <c r="A3" s="1">
        <v>1</v>
      </c>
      <c r="B3" s="8" t="s">
        <v>416</v>
      </c>
      <c r="C3" s="1" t="s">
        <v>417</v>
      </c>
      <c r="D3" s="13" t="s">
        <v>109</v>
      </c>
      <c r="E3" s="14" t="s">
        <v>418</v>
      </c>
      <c r="F3" s="13" t="s">
        <v>109</v>
      </c>
      <c r="G3" s="13" t="s">
        <v>109</v>
      </c>
      <c r="H3" s="13" t="s">
        <v>109</v>
      </c>
    </row>
    <row r="4" spans="1:8" ht="187.5" customHeight="1" x14ac:dyDescent="0.25">
      <c r="A4" s="1">
        <v>2</v>
      </c>
      <c r="B4" s="8" t="s">
        <v>419</v>
      </c>
      <c r="C4" s="1" t="s">
        <v>420</v>
      </c>
      <c r="D4" s="8" t="s">
        <v>421</v>
      </c>
      <c r="E4" s="14" t="s">
        <v>422</v>
      </c>
      <c r="F4" s="13" t="s">
        <v>423</v>
      </c>
      <c r="G4" s="15" t="s">
        <v>424</v>
      </c>
      <c r="H4" s="15" t="s">
        <v>425</v>
      </c>
    </row>
    <row r="5" spans="1:8" ht="177.75" customHeight="1" x14ac:dyDescent="0.25">
      <c r="A5" s="1">
        <v>3</v>
      </c>
      <c r="B5" s="8" t="s">
        <v>426</v>
      </c>
      <c r="C5" s="1" t="s">
        <v>420</v>
      </c>
      <c r="D5" s="8" t="s">
        <v>427</v>
      </c>
      <c r="E5" s="14" t="s">
        <v>422</v>
      </c>
      <c r="F5" s="15" t="s">
        <v>428</v>
      </c>
      <c r="G5" s="13" t="s">
        <v>429</v>
      </c>
      <c r="H5" s="15" t="s">
        <v>430</v>
      </c>
    </row>
    <row r="6" spans="1:8" ht="101.25" customHeight="1" x14ac:dyDescent="0.25">
      <c r="A6" s="1">
        <v>4</v>
      </c>
      <c r="B6" s="8" t="s">
        <v>431</v>
      </c>
      <c r="C6" s="1" t="s">
        <v>420</v>
      </c>
      <c r="D6" s="8" t="s">
        <v>432</v>
      </c>
      <c r="E6" s="14" t="s">
        <v>422</v>
      </c>
      <c r="F6" s="15" t="s">
        <v>433</v>
      </c>
      <c r="G6" s="13" t="s">
        <v>429</v>
      </c>
      <c r="H6" s="15" t="s">
        <v>430</v>
      </c>
    </row>
    <row r="7" spans="1:8" ht="117.75" customHeight="1" x14ac:dyDescent="0.25">
      <c r="A7" s="1">
        <v>5</v>
      </c>
      <c r="B7" s="8" t="s">
        <v>434</v>
      </c>
      <c r="C7" s="1" t="s">
        <v>420</v>
      </c>
      <c r="D7" s="23" t="s">
        <v>435</v>
      </c>
      <c r="E7" s="14" t="s">
        <v>436</v>
      </c>
      <c r="F7" s="15" t="s">
        <v>437</v>
      </c>
      <c r="G7" s="13" t="s">
        <v>429</v>
      </c>
      <c r="H7" s="15" t="s">
        <v>430</v>
      </c>
    </row>
    <row r="8" spans="1:8" x14ac:dyDescent="0.25">
      <c r="A8" s="1">
        <v>6</v>
      </c>
      <c r="B8" s="8" t="s">
        <v>438</v>
      </c>
      <c r="C8" s="1" t="s">
        <v>420</v>
      </c>
      <c r="D8" s="8" t="s">
        <v>435</v>
      </c>
      <c r="E8" s="14" t="s">
        <v>436</v>
      </c>
      <c r="F8" s="15" t="s">
        <v>439</v>
      </c>
      <c r="G8" s="13" t="s">
        <v>429</v>
      </c>
      <c r="H8" s="15" t="s">
        <v>430</v>
      </c>
    </row>
    <row r="9" spans="1:8" ht="74.25" customHeight="1" x14ac:dyDescent="0.25">
      <c r="A9" s="1">
        <v>7</v>
      </c>
      <c r="B9" s="8" t="s">
        <v>440</v>
      </c>
      <c r="C9" s="1" t="s">
        <v>420</v>
      </c>
      <c r="D9" s="8" t="s">
        <v>441</v>
      </c>
      <c r="E9" s="14" t="s">
        <v>436</v>
      </c>
      <c r="F9" s="15" t="s">
        <v>442</v>
      </c>
      <c r="G9" s="13" t="s">
        <v>429</v>
      </c>
      <c r="H9" s="15" t="s">
        <v>430</v>
      </c>
    </row>
    <row r="10" spans="1:8" ht="110.25" customHeight="1" x14ac:dyDescent="0.25">
      <c r="A10" s="1">
        <v>8</v>
      </c>
      <c r="B10" s="8" t="s">
        <v>443</v>
      </c>
      <c r="C10" s="1" t="s">
        <v>420</v>
      </c>
      <c r="D10" s="8" t="s">
        <v>444</v>
      </c>
      <c r="E10" s="14" t="s">
        <v>436</v>
      </c>
      <c r="F10" s="15" t="s">
        <v>445</v>
      </c>
      <c r="G10" s="13" t="s">
        <v>429</v>
      </c>
      <c r="H10" s="15" t="s">
        <v>430</v>
      </c>
    </row>
    <row r="11" spans="1:8" ht="103.9" customHeight="1" x14ac:dyDescent="0.25">
      <c r="A11" s="1">
        <v>9</v>
      </c>
      <c r="B11" s="8" t="s">
        <v>446</v>
      </c>
      <c r="C11" s="1" t="s">
        <v>420</v>
      </c>
      <c r="D11" s="8" t="s">
        <v>447</v>
      </c>
      <c r="E11" s="14" t="s">
        <v>436</v>
      </c>
      <c r="F11" s="15" t="s">
        <v>448</v>
      </c>
      <c r="G11" s="13" t="s">
        <v>429</v>
      </c>
      <c r="H11" s="15" t="s">
        <v>430</v>
      </c>
    </row>
    <row r="12" spans="1:8" ht="81" x14ac:dyDescent="0.25">
      <c r="A12" s="1">
        <v>10</v>
      </c>
      <c r="B12" s="8" t="s">
        <v>449</v>
      </c>
      <c r="C12" s="1" t="s">
        <v>420</v>
      </c>
      <c r="D12" s="8" t="s">
        <v>450</v>
      </c>
      <c r="E12" s="14" t="s">
        <v>436</v>
      </c>
      <c r="F12" s="15" t="s">
        <v>451</v>
      </c>
      <c r="G12" s="13" t="s">
        <v>429</v>
      </c>
      <c r="H12" s="15" t="s">
        <v>430</v>
      </c>
    </row>
    <row r="13" spans="1:8" ht="115.5" customHeight="1" x14ac:dyDescent="0.25">
      <c r="A13" s="1">
        <v>11</v>
      </c>
      <c r="B13" s="8" t="s">
        <v>452</v>
      </c>
      <c r="C13" s="1" t="s">
        <v>420</v>
      </c>
      <c r="D13" s="8" t="s">
        <v>453</v>
      </c>
      <c r="E13" s="14" t="s">
        <v>436</v>
      </c>
      <c r="F13" s="15" t="s">
        <v>454</v>
      </c>
      <c r="G13" s="13" t="s">
        <v>429</v>
      </c>
      <c r="H13" s="15" t="s">
        <v>430</v>
      </c>
    </row>
    <row r="14" spans="1:8" ht="108" x14ac:dyDescent="0.25">
      <c r="A14" s="1">
        <v>12</v>
      </c>
      <c r="B14" s="8" t="s">
        <v>455</v>
      </c>
      <c r="C14" s="1" t="s">
        <v>420</v>
      </c>
      <c r="D14" s="8" t="s">
        <v>456</v>
      </c>
      <c r="E14" s="14" t="s">
        <v>436</v>
      </c>
      <c r="F14" s="15" t="s">
        <v>457</v>
      </c>
      <c r="G14" s="13" t="s">
        <v>429</v>
      </c>
      <c r="H14" s="15" t="s">
        <v>430</v>
      </c>
    </row>
    <row r="15" spans="1:8" x14ac:dyDescent="0.25">
      <c r="A15" s="1">
        <v>13</v>
      </c>
      <c r="B15" s="8" t="s">
        <v>458</v>
      </c>
      <c r="C15" s="1" t="s">
        <v>420</v>
      </c>
      <c r="D15" s="8" t="s">
        <v>459</v>
      </c>
      <c r="E15" s="14" t="s">
        <v>436</v>
      </c>
      <c r="F15" s="15" t="s">
        <v>460</v>
      </c>
      <c r="G15" s="13" t="s">
        <v>429</v>
      </c>
      <c r="H15" s="15" t="s">
        <v>430</v>
      </c>
    </row>
    <row r="16" spans="1:8" ht="54" x14ac:dyDescent="0.25">
      <c r="A16" s="1">
        <v>14</v>
      </c>
      <c r="B16" s="8" t="s">
        <v>461</v>
      </c>
      <c r="C16" s="1" t="s">
        <v>420</v>
      </c>
      <c r="D16" s="16" t="s">
        <v>462</v>
      </c>
      <c r="E16" s="14" t="s">
        <v>436</v>
      </c>
      <c r="F16" s="13" t="s">
        <v>463</v>
      </c>
      <c r="G16" s="13" t="s">
        <v>429</v>
      </c>
      <c r="H16" s="13" t="s">
        <v>430</v>
      </c>
    </row>
    <row r="17" spans="1:8" ht="40.5" x14ac:dyDescent="0.25">
      <c r="A17" s="1">
        <v>15</v>
      </c>
      <c r="B17" s="8" t="s">
        <v>464</v>
      </c>
      <c r="C17" s="1" t="s">
        <v>420</v>
      </c>
      <c r="D17" s="8" t="s">
        <v>465</v>
      </c>
      <c r="E17" s="14" t="s">
        <v>466</v>
      </c>
      <c r="F17" s="14" t="s">
        <v>467</v>
      </c>
      <c r="G17" s="13" t="s">
        <v>429</v>
      </c>
      <c r="H17" s="15" t="s">
        <v>430</v>
      </c>
    </row>
    <row r="18" spans="1:8" ht="24.75" customHeight="1" x14ac:dyDescent="0.25">
      <c r="A18" s="11"/>
      <c r="B18" s="11"/>
      <c r="C18" s="11"/>
      <c r="D18" s="11"/>
      <c r="E18" s="11"/>
      <c r="F18" s="11"/>
      <c r="G18" s="11"/>
      <c r="H18" s="11"/>
    </row>
    <row r="19" spans="1:8" x14ac:dyDescent="0.25">
      <c r="A19" s="160" t="s">
        <v>13</v>
      </c>
      <c r="B19" s="160"/>
      <c r="C19" s="160"/>
      <c r="D19" s="11"/>
      <c r="E19" s="11"/>
      <c r="F19" s="11"/>
      <c r="G19" s="11"/>
      <c r="H19" s="11"/>
    </row>
    <row r="20" spans="1:8" ht="24.75" customHeight="1" x14ac:dyDescent="0.25">
      <c r="A20" s="8" t="s">
        <v>468</v>
      </c>
      <c r="B20" s="8" t="s">
        <v>469</v>
      </c>
      <c r="C20" s="8" t="s">
        <v>417</v>
      </c>
      <c r="G20" s="18" t="s">
        <v>470</v>
      </c>
      <c r="H20" s="11"/>
    </row>
    <row r="21" spans="1:8" ht="24.75" customHeight="1" x14ac:dyDescent="0.25">
      <c r="A21" s="8" t="s">
        <v>471</v>
      </c>
      <c r="B21" s="8" t="s">
        <v>472</v>
      </c>
      <c r="C21" s="8" t="s">
        <v>473</v>
      </c>
      <c r="G21" s="106" t="s">
        <v>109</v>
      </c>
      <c r="H21" s="11"/>
    </row>
    <row r="22" spans="1:8" ht="37.5" customHeight="1" x14ac:dyDescent="0.25">
      <c r="A22" s="8" t="s">
        <v>474</v>
      </c>
      <c r="B22" s="8" t="s">
        <v>475</v>
      </c>
      <c r="C22" s="8" t="s">
        <v>420</v>
      </c>
      <c r="G22" s="106" t="s">
        <v>131</v>
      </c>
      <c r="H22" s="11"/>
    </row>
    <row r="23" spans="1:8" ht="24.75" customHeight="1" x14ac:dyDescent="0.25">
      <c r="A23" s="8" t="s">
        <v>476</v>
      </c>
      <c r="B23" s="8" t="s">
        <v>477</v>
      </c>
      <c r="C23" s="8" t="s">
        <v>420</v>
      </c>
      <c r="G23" s="106" t="s">
        <v>151</v>
      </c>
      <c r="H23" s="11"/>
    </row>
    <row r="24" spans="1:8" ht="24.75" customHeight="1" x14ac:dyDescent="0.25">
      <c r="A24" s="8" t="s">
        <v>478</v>
      </c>
      <c r="B24" s="8" t="s">
        <v>477</v>
      </c>
      <c r="C24" s="8" t="s">
        <v>420</v>
      </c>
      <c r="G24" s="106" t="s">
        <v>165</v>
      </c>
      <c r="H24" s="11"/>
    </row>
    <row r="25" spans="1:8" ht="24.75" customHeight="1" x14ac:dyDescent="0.25">
      <c r="A25" s="11"/>
      <c r="B25" s="11"/>
      <c r="C25" s="11"/>
      <c r="D25" s="11"/>
      <c r="G25" s="106" t="s">
        <v>179</v>
      </c>
      <c r="H25" s="11"/>
    </row>
    <row r="26" spans="1:8" ht="24.75" customHeight="1" x14ac:dyDescent="0.25">
      <c r="A26" s="156" t="s">
        <v>14</v>
      </c>
      <c r="B26" s="156"/>
      <c r="C26" s="11"/>
      <c r="D26" s="11"/>
      <c r="G26" s="106" t="s">
        <v>191</v>
      </c>
      <c r="H26" s="11"/>
    </row>
    <row r="27" spans="1:8" ht="24.75" customHeight="1" x14ac:dyDescent="0.25">
      <c r="A27" s="107" t="s">
        <v>479</v>
      </c>
      <c r="B27" s="107" t="s">
        <v>411</v>
      </c>
      <c r="C27" s="107" t="s">
        <v>480</v>
      </c>
      <c r="G27" s="106" t="s">
        <v>203</v>
      </c>
      <c r="H27" s="11"/>
    </row>
    <row r="28" spans="1:8" ht="24.75" customHeight="1" x14ac:dyDescent="0.25">
      <c r="A28" s="158" t="s">
        <v>481</v>
      </c>
      <c r="B28" s="158"/>
      <c r="C28" s="158"/>
      <c r="E28" s="11"/>
      <c r="G28" s="106" t="s">
        <v>215</v>
      </c>
      <c r="H28" s="11"/>
    </row>
    <row r="29" spans="1:8" ht="24.75" customHeight="1" x14ac:dyDescent="0.25">
      <c r="A29" s="46" t="s">
        <v>420</v>
      </c>
      <c r="B29" s="2">
        <v>5</v>
      </c>
      <c r="C29" s="16" t="s">
        <v>482</v>
      </c>
      <c r="E29" s="11"/>
      <c r="G29" s="106" t="s">
        <v>223</v>
      </c>
      <c r="H29" s="11"/>
    </row>
    <row r="30" spans="1:8" ht="24.75" customHeight="1" x14ac:dyDescent="0.25">
      <c r="A30" s="46" t="s">
        <v>473</v>
      </c>
      <c r="B30" s="2">
        <v>3</v>
      </c>
      <c r="C30" s="16" t="s">
        <v>483</v>
      </c>
      <c r="E30" s="11"/>
      <c r="G30" s="106" t="s">
        <v>231</v>
      </c>
      <c r="H30" s="11"/>
    </row>
    <row r="31" spans="1:8" ht="24.75" customHeight="1" x14ac:dyDescent="0.25">
      <c r="A31" s="46" t="s">
        <v>417</v>
      </c>
      <c r="B31" s="2">
        <v>1</v>
      </c>
      <c r="C31" s="19" t="s">
        <v>147</v>
      </c>
      <c r="E31" s="11"/>
      <c r="G31" s="106" t="s">
        <v>238</v>
      </c>
      <c r="H31" s="11"/>
    </row>
    <row r="32" spans="1:8" x14ac:dyDescent="0.25">
      <c r="A32" s="11"/>
      <c r="E32" s="11"/>
      <c r="G32" s="106" t="s">
        <v>245</v>
      </c>
      <c r="H32" s="11"/>
    </row>
    <row r="33" spans="1:8" x14ac:dyDescent="0.25">
      <c r="A33" s="156" t="s">
        <v>15</v>
      </c>
      <c r="B33" s="156"/>
      <c r="C33" s="11"/>
      <c r="E33" s="11"/>
      <c r="G33" s="106" t="s">
        <v>252</v>
      </c>
      <c r="H33" s="11"/>
    </row>
    <row r="34" spans="1:8" x14ac:dyDescent="0.25">
      <c r="A34" s="107" t="s">
        <v>479</v>
      </c>
      <c r="B34" s="107" t="s">
        <v>411</v>
      </c>
      <c r="C34" s="11"/>
      <c r="E34" s="11"/>
      <c r="G34" s="106" t="s">
        <v>259</v>
      </c>
      <c r="H34" s="11"/>
    </row>
    <row r="35" spans="1:8" x14ac:dyDescent="0.25">
      <c r="A35" s="157" t="s">
        <v>484</v>
      </c>
      <c r="B35" s="157"/>
      <c r="D35" s="11"/>
      <c r="E35" s="11"/>
      <c r="G35" s="106" t="s">
        <v>265</v>
      </c>
      <c r="H35" s="11"/>
    </row>
    <row r="36" spans="1:8" ht="27" x14ac:dyDescent="0.25">
      <c r="A36" s="19" t="s">
        <v>485</v>
      </c>
      <c r="B36" s="2">
        <v>0.1</v>
      </c>
      <c r="D36" s="156" t="s">
        <v>15</v>
      </c>
      <c r="E36" s="156"/>
      <c r="G36" s="106" t="s">
        <v>271</v>
      </c>
      <c r="H36" s="11"/>
    </row>
    <row r="37" spans="1:8" ht="27" x14ac:dyDescent="0.25">
      <c r="A37" s="19" t="s">
        <v>486</v>
      </c>
      <c r="B37" s="2">
        <v>0.5</v>
      </c>
      <c r="D37" s="2" t="s">
        <v>487</v>
      </c>
      <c r="E37" s="2" t="s">
        <v>488</v>
      </c>
      <c r="G37" s="106" t="s">
        <v>277</v>
      </c>
      <c r="H37" s="11"/>
    </row>
    <row r="38" spans="1:8" ht="27" x14ac:dyDescent="0.25">
      <c r="A38" s="19" t="s">
        <v>489</v>
      </c>
      <c r="B38" s="2">
        <v>1</v>
      </c>
      <c r="D38" s="2" t="s">
        <v>490</v>
      </c>
      <c r="E38" s="2" t="s">
        <v>491</v>
      </c>
      <c r="G38" s="106" t="s">
        <v>220</v>
      </c>
      <c r="H38" s="11"/>
    </row>
    <row r="39" spans="1:8" ht="27" x14ac:dyDescent="0.25">
      <c r="A39" s="19" t="s">
        <v>492</v>
      </c>
      <c r="B39" s="2">
        <v>1.5</v>
      </c>
      <c r="D39" s="2" t="s">
        <v>493</v>
      </c>
      <c r="E39" s="2" t="s">
        <v>494</v>
      </c>
      <c r="G39" s="11"/>
      <c r="H39" s="11"/>
    </row>
    <row r="40" spans="1:8" ht="40.5" x14ac:dyDescent="0.25">
      <c r="A40" s="19" t="s">
        <v>495</v>
      </c>
      <c r="B40" s="2">
        <v>2</v>
      </c>
      <c r="D40" s="11"/>
      <c r="F40" s="12" t="str">
        <f>UPPER(E40)</f>
        <v/>
      </c>
      <c r="G40" s="11"/>
      <c r="H40" s="11"/>
    </row>
    <row r="41" spans="1:8" x14ac:dyDescent="0.25">
      <c r="A41" s="11"/>
      <c r="D41" s="11"/>
      <c r="G41" s="11"/>
      <c r="H41" s="11"/>
    </row>
    <row r="42" spans="1:8" x14ac:dyDescent="0.25">
      <c r="A42" s="108" t="s">
        <v>479</v>
      </c>
      <c r="B42" s="108" t="s">
        <v>411</v>
      </c>
      <c r="D42" s="11"/>
      <c r="G42" s="11"/>
      <c r="H42" s="11"/>
    </row>
    <row r="43" spans="1:8" x14ac:dyDescent="0.25">
      <c r="A43" s="158" t="s">
        <v>496</v>
      </c>
      <c r="B43" s="158"/>
      <c r="D43" s="11"/>
      <c r="E43" s="11"/>
      <c r="F43" s="11"/>
      <c r="G43" s="11"/>
      <c r="H43" s="11"/>
    </row>
    <row r="44" spans="1:8" ht="15.75" x14ac:dyDescent="0.25">
      <c r="A44" s="16" t="s">
        <v>497</v>
      </c>
      <c r="B44" s="1">
        <v>2.5</v>
      </c>
      <c r="D44" s="125" t="s">
        <v>70</v>
      </c>
      <c r="E44" s="11"/>
      <c r="F44" s="11" t="s">
        <v>498</v>
      </c>
      <c r="G44" s="11"/>
      <c r="H44" s="11"/>
    </row>
    <row r="45" spans="1:8" ht="13.9" customHeight="1" x14ac:dyDescent="0.3">
      <c r="A45" s="16" t="s">
        <v>499</v>
      </c>
      <c r="B45" s="1">
        <v>2.25</v>
      </c>
      <c r="D45" s="124" t="s">
        <v>108</v>
      </c>
      <c r="E45" s="11"/>
      <c r="F45" s="123" t="s">
        <v>88</v>
      </c>
      <c r="G45" s="11"/>
      <c r="H45" s="11"/>
    </row>
    <row r="46" spans="1:8" ht="16.5" x14ac:dyDescent="0.3">
      <c r="A46" s="16" t="s">
        <v>500</v>
      </c>
      <c r="B46" s="1">
        <v>2</v>
      </c>
      <c r="D46" s="124" t="s">
        <v>130</v>
      </c>
      <c r="E46" s="11"/>
      <c r="F46" s="123" t="s">
        <v>113</v>
      </c>
      <c r="G46" s="11"/>
      <c r="H46" s="11"/>
    </row>
    <row r="47" spans="1:8" ht="16.5" x14ac:dyDescent="0.3">
      <c r="A47" s="16" t="s">
        <v>501</v>
      </c>
      <c r="B47" s="1">
        <v>1.5</v>
      </c>
      <c r="D47" s="124" t="s">
        <v>150</v>
      </c>
      <c r="E47" s="11"/>
      <c r="F47" s="123" t="s">
        <v>135</v>
      </c>
      <c r="G47" s="11"/>
      <c r="H47" s="11"/>
    </row>
    <row r="48" spans="1:8" ht="16.5" x14ac:dyDescent="0.3">
      <c r="A48" s="16" t="s">
        <v>502</v>
      </c>
      <c r="B48" s="1">
        <v>1.25</v>
      </c>
      <c r="D48" s="124" t="s">
        <v>109</v>
      </c>
      <c r="E48" s="11"/>
      <c r="F48" s="123" t="s">
        <v>155</v>
      </c>
      <c r="G48" s="11"/>
      <c r="H48" s="11"/>
    </row>
    <row r="49" spans="1:12" ht="16.5" x14ac:dyDescent="0.3">
      <c r="A49" s="16" t="s">
        <v>503</v>
      </c>
      <c r="B49" s="1">
        <v>1</v>
      </c>
      <c r="D49" s="11"/>
      <c r="E49" s="11"/>
      <c r="F49" s="3" t="s">
        <v>169</v>
      </c>
      <c r="G49" s="11"/>
      <c r="H49" s="11"/>
    </row>
    <row r="50" spans="1:12" ht="16.5" x14ac:dyDescent="0.3">
      <c r="A50" s="16" t="s">
        <v>504</v>
      </c>
      <c r="B50" s="1">
        <v>0.5</v>
      </c>
      <c r="D50"/>
      <c r="E50"/>
      <c r="F50" s="3" t="s">
        <v>183</v>
      </c>
      <c r="G50" s="11"/>
      <c r="H50"/>
      <c r="I50"/>
      <c r="J50"/>
      <c r="K50"/>
      <c r="L50"/>
    </row>
    <row r="51" spans="1:12" ht="16.5" x14ac:dyDescent="0.3">
      <c r="A51" s="16" t="s">
        <v>505</v>
      </c>
      <c r="B51" s="1">
        <v>0.25</v>
      </c>
      <c r="D51"/>
      <c r="E51"/>
      <c r="F51" s="3" t="s">
        <v>195</v>
      </c>
      <c r="G51" s="11"/>
      <c r="H51"/>
      <c r="I51"/>
      <c r="J51"/>
      <c r="K51"/>
      <c r="L51"/>
    </row>
    <row r="52" spans="1:12" ht="16.5" x14ac:dyDescent="0.3">
      <c r="A52" s="11"/>
      <c r="D52"/>
      <c r="E52"/>
      <c r="F52" s="3" t="s">
        <v>207</v>
      </c>
      <c r="G52" s="11"/>
      <c r="H52"/>
      <c r="I52"/>
      <c r="J52"/>
      <c r="K52"/>
      <c r="L52"/>
    </row>
    <row r="53" spans="1:12" ht="15" x14ac:dyDescent="0.25">
      <c r="A53" s="18" t="s">
        <v>506</v>
      </c>
      <c r="B53" s="18" t="s">
        <v>507</v>
      </c>
      <c r="D53"/>
      <c r="E53"/>
      <c r="G53" s="11"/>
      <c r="H53"/>
      <c r="I53"/>
      <c r="J53"/>
      <c r="K53"/>
      <c r="L53"/>
    </row>
    <row r="54" spans="1:12" ht="67.5" x14ac:dyDescent="0.25">
      <c r="A54" s="1" t="s">
        <v>508</v>
      </c>
      <c r="B54" s="16" t="s">
        <v>509</v>
      </c>
      <c r="D54"/>
      <c r="E54"/>
      <c r="F54"/>
      <c r="G54" s="11"/>
      <c r="H54"/>
      <c r="I54"/>
      <c r="J54"/>
      <c r="K54"/>
      <c r="L54"/>
    </row>
    <row r="55" spans="1:12" ht="81" x14ac:dyDescent="0.25">
      <c r="A55" s="1" t="s">
        <v>510</v>
      </c>
      <c r="B55" s="16" t="s">
        <v>511</v>
      </c>
      <c r="D55"/>
      <c r="E55"/>
      <c r="F55"/>
      <c r="G55" s="11"/>
      <c r="H55"/>
      <c r="I55"/>
      <c r="J55"/>
      <c r="K55"/>
      <c r="L55"/>
    </row>
    <row r="56" spans="1:12" ht="67.5" x14ac:dyDescent="0.25">
      <c r="A56" s="1" t="s">
        <v>512</v>
      </c>
      <c r="B56" s="16" t="s">
        <v>513</v>
      </c>
      <c r="D56"/>
      <c r="E56"/>
      <c r="F56"/>
      <c r="H56"/>
      <c r="I56"/>
      <c r="J56"/>
      <c r="K56"/>
      <c r="L56"/>
    </row>
    <row r="57" spans="1:12" ht="81" x14ac:dyDescent="0.25">
      <c r="A57" s="1" t="s">
        <v>514</v>
      </c>
      <c r="B57" s="16" t="s">
        <v>515</v>
      </c>
      <c r="D57"/>
      <c r="E57"/>
      <c r="F57"/>
      <c r="H57"/>
      <c r="I57"/>
      <c r="J57"/>
      <c r="K57"/>
      <c r="L57"/>
    </row>
    <row r="58" spans="1:12" ht="81" x14ac:dyDescent="0.25">
      <c r="A58" s="1" t="s">
        <v>516</v>
      </c>
      <c r="B58" s="16" t="s">
        <v>517</v>
      </c>
      <c r="D58"/>
      <c r="E58"/>
      <c r="F58"/>
      <c r="H58"/>
      <c r="I58"/>
      <c r="J58"/>
      <c r="K58"/>
      <c r="L58"/>
    </row>
    <row r="59" spans="1:12" ht="148.5" x14ac:dyDescent="0.25">
      <c r="A59" s="1" t="s">
        <v>518</v>
      </c>
      <c r="B59" s="16" t="s">
        <v>519</v>
      </c>
      <c r="D59"/>
      <c r="E59"/>
      <c r="F59"/>
      <c r="H59"/>
      <c r="I59"/>
      <c r="J59"/>
      <c r="K59"/>
      <c r="L59"/>
    </row>
    <row r="60" spans="1:12" ht="100.15" customHeight="1" x14ac:dyDescent="0.25">
      <c r="A60" s="1" t="s">
        <v>520</v>
      </c>
      <c r="B60" s="16"/>
      <c r="D60"/>
      <c r="E60"/>
      <c r="F60"/>
      <c r="H60"/>
      <c r="I60"/>
      <c r="J60"/>
      <c r="K60"/>
      <c r="L60"/>
    </row>
    <row r="61" spans="1:12" ht="15" x14ac:dyDescent="0.25">
      <c r="D61"/>
      <c r="E61"/>
      <c r="F61"/>
      <c r="H61"/>
      <c r="I61"/>
      <c r="J61"/>
      <c r="K61"/>
      <c r="L61"/>
    </row>
    <row r="62" spans="1:12" ht="27" x14ac:dyDescent="0.25">
      <c r="A62" s="105" t="s">
        <v>521</v>
      </c>
      <c r="D62"/>
      <c r="E62"/>
      <c r="F62"/>
      <c r="H62"/>
      <c r="I62"/>
      <c r="J62"/>
      <c r="K62"/>
      <c r="L62"/>
    </row>
    <row r="63" spans="1:12" ht="15" x14ac:dyDescent="0.25">
      <c r="A63" s="20" t="s">
        <v>522</v>
      </c>
      <c r="D63"/>
      <c r="E63"/>
      <c r="F63"/>
      <c r="H63"/>
      <c r="I63"/>
      <c r="J63"/>
      <c r="K63"/>
      <c r="L63"/>
    </row>
    <row r="64" spans="1:12" ht="15" x14ac:dyDescent="0.25">
      <c r="A64" s="20" t="s">
        <v>523</v>
      </c>
      <c r="D64"/>
      <c r="E64"/>
      <c r="F64"/>
      <c r="H64"/>
      <c r="I64"/>
      <c r="J64"/>
      <c r="K64"/>
      <c r="L64"/>
    </row>
    <row r="65" spans="1:12" ht="15" x14ac:dyDescent="0.25">
      <c r="A65" s="20" t="s">
        <v>524</v>
      </c>
      <c r="D65"/>
      <c r="E65"/>
      <c r="F65"/>
      <c r="H65"/>
      <c r="I65"/>
      <c r="J65"/>
      <c r="K65"/>
      <c r="L65"/>
    </row>
    <row r="66" spans="1:12" ht="15" x14ac:dyDescent="0.25">
      <c r="A66" s="20" t="s">
        <v>525</v>
      </c>
      <c r="D66"/>
      <c r="E66"/>
      <c r="F66"/>
      <c r="H66"/>
      <c r="I66"/>
      <c r="J66"/>
      <c r="K66"/>
      <c r="L66"/>
    </row>
    <row r="67" spans="1:12" ht="15" x14ac:dyDescent="0.25">
      <c r="A67" s="20" t="s">
        <v>526</v>
      </c>
      <c r="D67"/>
      <c r="E67"/>
      <c r="F67"/>
      <c r="H67"/>
      <c r="I67"/>
      <c r="J67"/>
      <c r="K67"/>
      <c r="L67"/>
    </row>
    <row r="68" spans="1:12" ht="15" x14ac:dyDescent="0.25">
      <c r="A68" s="20" t="s">
        <v>527</v>
      </c>
      <c r="D68"/>
      <c r="E68"/>
      <c r="F68"/>
      <c r="H68"/>
      <c r="I68"/>
      <c r="J68"/>
      <c r="K68"/>
      <c r="L68"/>
    </row>
    <row r="69" spans="1:12" ht="15" x14ac:dyDescent="0.25">
      <c r="A69" s="20" t="s">
        <v>528</v>
      </c>
      <c r="D69"/>
      <c r="E69"/>
      <c r="F69"/>
      <c r="H69"/>
      <c r="I69"/>
      <c r="J69"/>
      <c r="K69"/>
      <c r="L69"/>
    </row>
    <row r="70" spans="1:12" ht="15" x14ac:dyDescent="0.25">
      <c r="A70" s="20" t="s">
        <v>529</v>
      </c>
      <c r="D70"/>
      <c r="E70"/>
      <c r="F70"/>
      <c r="H70"/>
      <c r="I70"/>
      <c r="J70"/>
      <c r="K70"/>
      <c r="L70"/>
    </row>
    <row r="71" spans="1:12" ht="15" x14ac:dyDescent="0.25">
      <c r="A71" s="20" t="s">
        <v>530</v>
      </c>
      <c r="D71"/>
      <c r="E71"/>
      <c r="F71"/>
      <c r="H71"/>
      <c r="I71"/>
      <c r="J71"/>
      <c r="K71"/>
      <c r="L71"/>
    </row>
    <row r="72" spans="1:12" ht="15" x14ac:dyDescent="0.25">
      <c r="A72" s="20" t="s">
        <v>531</v>
      </c>
      <c r="D72"/>
      <c r="E72"/>
      <c r="F72"/>
      <c r="H72"/>
      <c r="I72"/>
      <c r="J72"/>
      <c r="K72"/>
      <c r="L72"/>
    </row>
    <row r="73" spans="1:12" ht="15" x14ac:dyDescent="0.25">
      <c r="D73"/>
      <c r="E73"/>
      <c r="F73"/>
      <c r="H73"/>
      <c r="I73"/>
      <c r="J73"/>
      <c r="K73"/>
      <c r="L73"/>
    </row>
    <row r="74" spans="1:12" ht="15" x14ac:dyDescent="0.25">
      <c r="D74"/>
      <c r="E74"/>
      <c r="F74"/>
      <c r="H74"/>
      <c r="I74"/>
      <c r="J74"/>
      <c r="K74"/>
      <c r="L74"/>
    </row>
    <row r="75" spans="1:12" ht="14.25" customHeight="1" x14ac:dyDescent="0.25">
      <c r="H75"/>
      <c r="I75"/>
      <c r="J75"/>
      <c r="K75"/>
      <c r="L75"/>
    </row>
    <row r="76" spans="1:12" ht="15" x14ac:dyDescent="0.25">
      <c r="A76"/>
      <c r="B76"/>
      <c r="C76"/>
      <c r="D76"/>
      <c r="H76"/>
      <c r="I76"/>
      <c r="J76"/>
      <c r="K76"/>
      <c r="L76"/>
    </row>
    <row r="77" spans="1:12" ht="15" x14ac:dyDescent="0.25">
      <c r="A77"/>
      <c r="B77"/>
      <c r="C77"/>
      <c r="D77"/>
      <c r="H77"/>
      <c r="I77"/>
      <c r="J77"/>
      <c r="K77"/>
      <c r="L77"/>
    </row>
    <row r="78" spans="1:12" ht="15" x14ac:dyDescent="0.25">
      <c r="A78"/>
      <c r="B78"/>
      <c r="C78"/>
      <c r="D78"/>
      <c r="H78"/>
      <c r="I78"/>
      <c r="J78"/>
      <c r="K78"/>
      <c r="L78"/>
    </row>
    <row r="79" spans="1:12" ht="33.75" customHeight="1" x14ac:dyDescent="0.25">
      <c r="A79"/>
      <c r="B79"/>
      <c r="C79"/>
      <c r="D79"/>
      <c r="H79"/>
      <c r="I79"/>
      <c r="J79"/>
      <c r="K79"/>
      <c r="L79"/>
    </row>
    <row r="80" spans="1:12" ht="15" x14ac:dyDescent="0.25">
      <c r="A80"/>
      <c r="B80"/>
      <c r="C80"/>
      <c r="D80"/>
      <c r="H80"/>
      <c r="I80"/>
      <c r="J80"/>
      <c r="K80"/>
      <c r="L80"/>
    </row>
    <row r="81" spans="1:12" ht="15" x14ac:dyDescent="0.25">
      <c r="A81"/>
      <c r="B81"/>
      <c r="C81"/>
      <c r="D81"/>
      <c r="H81"/>
      <c r="I81"/>
      <c r="J81"/>
      <c r="K81"/>
      <c r="L81"/>
    </row>
    <row r="82" spans="1:12" ht="15" x14ac:dyDescent="0.25">
      <c r="A82"/>
      <c r="B82"/>
      <c r="C82"/>
      <c r="D82"/>
      <c r="H82"/>
      <c r="I82"/>
      <c r="J82"/>
      <c r="K82"/>
      <c r="L82"/>
    </row>
    <row r="83" spans="1:12" ht="33.75" customHeight="1" x14ac:dyDescent="0.25">
      <c r="A83"/>
      <c r="B83"/>
      <c r="C83"/>
      <c r="D83"/>
      <c r="H83"/>
      <c r="I83"/>
      <c r="J83"/>
      <c r="K83"/>
      <c r="L83"/>
    </row>
    <row r="84" spans="1:12" ht="29.25" customHeight="1" x14ac:dyDescent="0.25">
      <c r="A84"/>
      <c r="B84"/>
      <c r="C84"/>
      <c r="D84"/>
      <c r="H84"/>
      <c r="I84"/>
      <c r="J84"/>
      <c r="K84"/>
      <c r="L84"/>
    </row>
    <row r="85" spans="1:12" ht="15" x14ac:dyDescent="0.25">
      <c r="A85"/>
      <c r="B85"/>
      <c r="C85"/>
      <c r="D85"/>
      <c r="H85"/>
      <c r="I85"/>
      <c r="J85"/>
      <c r="K85"/>
      <c r="L85"/>
    </row>
    <row r="86" spans="1:12" ht="15" x14ac:dyDescent="0.25">
      <c r="A86"/>
      <c r="B86"/>
      <c r="C86"/>
      <c r="D86"/>
      <c r="H86"/>
      <c r="I86"/>
      <c r="J86"/>
      <c r="K86"/>
      <c r="L86"/>
    </row>
    <row r="87" spans="1:12" ht="15" x14ac:dyDescent="0.25">
      <c r="A87"/>
      <c r="B87"/>
      <c r="C87"/>
      <c r="D87"/>
      <c r="H87"/>
      <c r="I87"/>
      <c r="J87"/>
      <c r="K87"/>
      <c r="L87"/>
    </row>
    <row r="88" spans="1:12" ht="15" x14ac:dyDescent="0.25">
      <c r="A88"/>
      <c r="B88"/>
      <c r="C88"/>
      <c r="D88"/>
      <c r="H88"/>
      <c r="I88"/>
      <c r="J88"/>
      <c r="K88"/>
      <c r="L88"/>
    </row>
    <row r="89" spans="1:12" ht="26.65" customHeight="1" x14ac:dyDescent="0.25">
      <c r="A89"/>
      <c r="B89"/>
      <c r="C89"/>
      <c r="D89"/>
      <c r="H89"/>
      <c r="I89"/>
      <c r="J89"/>
      <c r="K89"/>
      <c r="L89"/>
    </row>
    <row r="90" spans="1:12" ht="15" x14ac:dyDescent="0.25">
      <c r="A90"/>
      <c r="B90"/>
      <c r="C90"/>
      <c r="D90"/>
      <c r="H90"/>
      <c r="I90"/>
      <c r="J90"/>
      <c r="K90"/>
      <c r="L90"/>
    </row>
    <row r="91" spans="1:12" ht="15" x14ac:dyDescent="0.25">
      <c r="A91"/>
      <c r="B91"/>
      <c r="C91"/>
      <c r="D91"/>
      <c r="H91"/>
      <c r="I91"/>
      <c r="J91"/>
      <c r="K91"/>
      <c r="L91"/>
    </row>
    <row r="92" spans="1:12" ht="15" x14ac:dyDescent="0.25">
      <c r="A92"/>
      <c r="B92"/>
      <c r="C92"/>
      <c r="D92"/>
      <c r="H92"/>
      <c r="I92"/>
      <c r="J92"/>
      <c r="K92"/>
      <c r="L92"/>
    </row>
    <row r="93" spans="1:12" ht="15" x14ac:dyDescent="0.25">
      <c r="A93"/>
      <c r="B93"/>
      <c r="C93"/>
      <c r="D93"/>
      <c r="H93"/>
      <c r="I93"/>
      <c r="J93"/>
      <c r="K93"/>
      <c r="L93"/>
    </row>
    <row r="94" spans="1:12" ht="15" x14ac:dyDescent="0.25">
      <c r="A94"/>
      <c r="B94"/>
      <c r="C94"/>
      <c r="D94"/>
      <c r="H94"/>
      <c r="I94"/>
      <c r="J94"/>
      <c r="K94"/>
      <c r="L94"/>
    </row>
    <row r="95" spans="1:12" ht="15" x14ac:dyDescent="0.25">
      <c r="A95"/>
      <c r="B95"/>
      <c r="C95"/>
      <c r="D95"/>
      <c r="H95"/>
      <c r="I95"/>
      <c r="J95"/>
      <c r="K95"/>
      <c r="L95"/>
    </row>
    <row r="96" spans="1:12" ht="15" x14ac:dyDescent="0.25">
      <c r="A96"/>
      <c r="B96"/>
      <c r="C96"/>
      <c r="D96"/>
      <c r="H96"/>
      <c r="I96"/>
      <c r="J96"/>
      <c r="K96"/>
      <c r="L96"/>
    </row>
    <row r="97" spans="1:12" ht="15" x14ac:dyDescent="0.25">
      <c r="A97"/>
      <c r="B97"/>
      <c r="C97"/>
      <c r="D97"/>
      <c r="H97"/>
      <c r="I97"/>
      <c r="J97"/>
      <c r="K97"/>
      <c r="L97"/>
    </row>
    <row r="98" spans="1:12" ht="15" x14ac:dyDescent="0.25">
      <c r="A98"/>
      <c r="B98"/>
      <c r="C98"/>
      <c r="D98"/>
      <c r="H98"/>
      <c r="I98"/>
      <c r="J98"/>
      <c r="K98"/>
      <c r="L98"/>
    </row>
    <row r="99" spans="1:12" ht="15" x14ac:dyDescent="0.25">
      <c r="A99"/>
      <c r="B99"/>
      <c r="C99"/>
      <c r="D99"/>
      <c r="H99"/>
      <c r="I99"/>
      <c r="J99"/>
      <c r="K99"/>
      <c r="L99"/>
    </row>
    <row r="100" spans="1:12" ht="15" x14ac:dyDescent="0.25">
      <c r="A100"/>
      <c r="B100"/>
      <c r="C100"/>
      <c r="D100"/>
      <c r="H100"/>
      <c r="I100"/>
      <c r="J100"/>
      <c r="K100"/>
      <c r="L100"/>
    </row>
    <row r="101" spans="1:12" ht="15" x14ac:dyDescent="0.25">
      <c r="A101"/>
      <c r="B101"/>
      <c r="C101"/>
      <c r="D101"/>
      <c r="H101"/>
      <c r="I101"/>
      <c r="J101"/>
      <c r="K101"/>
      <c r="L101"/>
    </row>
    <row r="102" spans="1:12" ht="15" x14ac:dyDescent="0.25">
      <c r="A102"/>
      <c r="B102"/>
      <c r="C102"/>
      <c r="D102"/>
      <c r="H102"/>
      <c r="I102"/>
      <c r="J102"/>
      <c r="K102"/>
      <c r="L102"/>
    </row>
    <row r="103" spans="1:12" ht="15" x14ac:dyDescent="0.25">
      <c r="A103"/>
      <c r="B103"/>
      <c r="C103"/>
      <c r="D103"/>
      <c r="H103"/>
      <c r="I103"/>
      <c r="J103"/>
      <c r="K103"/>
      <c r="L103"/>
    </row>
    <row r="104" spans="1:12" ht="15" x14ac:dyDescent="0.25">
      <c r="H104"/>
      <c r="I104"/>
      <c r="J104"/>
      <c r="K104"/>
      <c r="L104"/>
    </row>
    <row r="105" spans="1:12" ht="15" x14ac:dyDescent="0.25">
      <c r="H105"/>
      <c r="I105"/>
      <c r="J105"/>
      <c r="K105"/>
      <c r="L105"/>
    </row>
    <row r="106" spans="1:12" ht="15" x14ac:dyDescent="0.25">
      <c r="H106"/>
      <c r="I106"/>
      <c r="J106"/>
      <c r="K106"/>
      <c r="L106"/>
    </row>
    <row r="107" spans="1:12" ht="15.75" thickBot="1" x14ac:dyDescent="0.3">
      <c r="H107"/>
      <c r="I107"/>
      <c r="J107"/>
      <c r="K107"/>
      <c r="L107"/>
    </row>
  </sheetData>
  <mergeCells count="8">
    <mergeCell ref="D36:E36"/>
    <mergeCell ref="A35:B35"/>
    <mergeCell ref="A43:B43"/>
    <mergeCell ref="A1:D1"/>
    <mergeCell ref="A26:B26"/>
    <mergeCell ref="A28:C28"/>
    <mergeCell ref="A33:B33"/>
    <mergeCell ref="A19:C19"/>
  </mergeCells>
  <pageMargins left="0.25" right="0.25" top="0.75" bottom="0.75" header="0.3" footer="0.3"/>
  <pageSetup scale="45"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66093-3E61-47B0-BABE-EE08D53FA652}">
  <sheetPr codeName="Hoja6"/>
  <dimension ref="A1:AT95"/>
  <sheetViews>
    <sheetView topLeftCell="P1" zoomScale="110" zoomScaleNormal="110" workbookViewId="0">
      <selection activeCell="S1" sqref="S1:S2"/>
    </sheetView>
  </sheetViews>
  <sheetFormatPr baseColWidth="10" defaultColWidth="11.42578125" defaultRowHeight="15" x14ac:dyDescent="0.25"/>
  <cols>
    <col min="1" max="1" width="33.7109375" customWidth="1"/>
    <col min="2" max="25" width="25.7109375" customWidth="1"/>
    <col min="26" max="26" width="39.140625" customWidth="1"/>
    <col min="27" max="27" width="25.7109375" customWidth="1"/>
    <col min="28" max="28" width="28.28515625" customWidth="1"/>
    <col min="29" max="29" width="23.42578125" customWidth="1"/>
    <col min="30" max="30" width="33.85546875" customWidth="1"/>
    <col min="31" max="31" width="35.42578125" customWidth="1"/>
    <col min="32" max="32" width="31.42578125" customWidth="1"/>
    <col min="33" max="33" width="26.28515625" customWidth="1"/>
    <col min="34" max="34" width="25.5703125" customWidth="1"/>
    <col min="35" max="35" width="21.85546875" customWidth="1"/>
    <col min="36" max="36" width="29.28515625" customWidth="1"/>
    <col min="37" max="37" width="23" customWidth="1"/>
    <col min="38" max="38" width="24.7109375" customWidth="1"/>
    <col min="39" max="39" width="15.7109375" customWidth="1"/>
    <col min="40" max="40" width="19.5703125" customWidth="1"/>
    <col min="41" max="41" width="30.7109375" customWidth="1"/>
    <col min="42" max="42" width="15.28515625" customWidth="1"/>
    <col min="43" max="43" width="28.28515625" customWidth="1"/>
    <col min="44" max="44" width="23.28515625" bestFit="1" customWidth="1"/>
    <col min="45" max="45" width="33.7109375" bestFit="1" customWidth="1"/>
    <col min="46" max="46" width="33.140625" bestFit="1" customWidth="1"/>
  </cols>
  <sheetData>
    <row r="1" spans="1:46" ht="49.5" customHeight="1" x14ac:dyDescent="0.3">
      <c r="A1" s="70" t="s">
        <v>532</v>
      </c>
      <c r="B1" s="70" t="s">
        <v>533</v>
      </c>
      <c r="C1" s="70" t="s">
        <v>534</v>
      </c>
      <c r="D1" s="70" t="s">
        <v>535</v>
      </c>
      <c r="E1" s="70" t="s">
        <v>536</v>
      </c>
      <c r="F1" s="70" t="s">
        <v>537</v>
      </c>
      <c r="G1" s="70" t="s">
        <v>538</v>
      </c>
      <c r="H1" s="70" t="s">
        <v>539</v>
      </c>
      <c r="I1" s="70" t="s">
        <v>540</v>
      </c>
      <c r="J1" s="70" t="s">
        <v>541</v>
      </c>
      <c r="K1" s="70" t="s">
        <v>542</v>
      </c>
      <c r="L1" s="70" t="s">
        <v>543</v>
      </c>
      <c r="M1" s="70" t="s">
        <v>544</v>
      </c>
      <c r="N1" s="70" t="s">
        <v>545</v>
      </c>
      <c r="O1" s="70" t="s">
        <v>546</v>
      </c>
      <c r="P1" s="3" t="s">
        <v>547</v>
      </c>
      <c r="Q1" s="3" t="s">
        <v>548</v>
      </c>
      <c r="R1" s="3" t="s">
        <v>549</v>
      </c>
      <c r="S1" s="3" t="s">
        <v>550</v>
      </c>
      <c r="T1" s="3" t="s">
        <v>551</v>
      </c>
      <c r="U1" s="3" t="s">
        <v>552</v>
      </c>
      <c r="V1" s="3" t="s">
        <v>553</v>
      </c>
      <c r="W1" s="3" t="s">
        <v>554</v>
      </c>
      <c r="X1" s="3" t="s">
        <v>555</v>
      </c>
      <c r="Y1" s="3" t="s">
        <v>556</v>
      </c>
      <c r="Z1" s="71" t="s">
        <v>86</v>
      </c>
      <c r="AA1" s="72" t="s">
        <v>111</v>
      </c>
      <c r="AB1" s="72" t="s">
        <v>133</v>
      </c>
      <c r="AC1" s="72" t="s">
        <v>153</v>
      </c>
      <c r="AD1" s="72" t="s">
        <v>167</v>
      </c>
      <c r="AE1" s="72" t="s">
        <v>181</v>
      </c>
      <c r="AF1" s="72" t="s">
        <v>193</v>
      </c>
      <c r="AG1" s="72" t="s">
        <v>205</v>
      </c>
      <c r="AH1" s="72" t="s">
        <v>217</v>
      </c>
      <c r="AI1" s="72" t="s">
        <v>225</v>
      </c>
      <c r="AJ1" s="72" t="s">
        <v>233</v>
      </c>
      <c r="AK1" s="72" t="s">
        <v>240</v>
      </c>
      <c r="AL1" s="73" t="s">
        <v>247</v>
      </c>
      <c r="AM1" s="72" t="s">
        <v>254</v>
      </c>
      <c r="AN1" s="72" t="s">
        <v>261</v>
      </c>
      <c r="AO1" s="72" t="s">
        <v>267</v>
      </c>
      <c r="AP1" s="72" t="s">
        <v>273</v>
      </c>
      <c r="AQ1" s="72" t="s">
        <v>279</v>
      </c>
      <c r="AR1" s="4" t="s">
        <v>418</v>
      </c>
      <c r="AS1" s="4" t="s">
        <v>422</v>
      </c>
      <c r="AT1" s="4" t="s">
        <v>436</v>
      </c>
    </row>
    <row r="2" spans="1:46" ht="16.5" x14ac:dyDescent="0.3">
      <c r="A2" s="3" t="s">
        <v>335</v>
      </c>
      <c r="B2" s="3" t="s">
        <v>557</v>
      </c>
      <c r="C2" s="3" t="s">
        <v>347</v>
      </c>
      <c r="D2" s="3" t="s">
        <v>364</v>
      </c>
      <c r="E2" s="3" t="s">
        <v>372</v>
      </c>
      <c r="F2" s="3" t="s">
        <v>374</v>
      </c>
      <c r="G2" s="3" t="s">
        <v>87</v>
      </c>
      <c r="H2" s="3" t="s">
        <v>112</v>
      </c>
      <c r="I2" s="3" t="s">
        <v>182</v>
      </c>
      <c r="J2" s="3" t="s">
        <v>226</v>
      </c>
      <c r="K2" s="3" t="s">
        <v>255</v>
      </c>
      <c r="L2" s="3" t="s">
        <v>274</v>
      </c>
      <c r="M2" s="3" t="s">
        <v>284</v>
      </c>
      <c r="N2" s="3" t="s">
        <v>299</v>
      </c>
      <c r="O2" s="3" t="s">
        <v>314</v>
      </c>
      <c r="P2" s="3" t="s">
        <v>558</v>
      </c>
      <c r="Q2" s="3" t="s">
        <v>559</v>
      </c>
      <c r="R2" s="3" t="s">
        <v>280</v>
      </c>
      <c r="S2" s="3" t="s">
        <v>305</v>
      </c>
      <c r="T2" s="3" t="s">
        <v>323</v>
      </c>
      <c r="U2" s="3" t="s">
        <v>317</v>
      </c>
      <c r="V2" s="3" t="s">
        <v>320</v>
      </c>
      <c r="W2" s="3" t="s">
        <v>302</v>
      </c>
      <c r="X2" s="3" t="s">
        <v>311</v>
      </c>
      <c r="Y2" s="3" t="s">
        <v>308</v>
      </c>
      <c r="Z2" s="3" t="s">
        <v>534</v>
      </c>
      <c r="AA2" s="3" t="s">
        <v>534</v>
      </c>
      <c r="AB2" s="3" t="s">
        <v>536</v>
      </c>
      <c r="AC2" s="3" t="s">
        <v>538</v>
      </c>
      <c r="AD2" s="3" t="s">
        <v>532</v>
      </c>
      <c r="AE2" s="3" t="s">
        <v>540</v>
      </c>
      <c r="AF2" s="3" t="s">
        <v>540</v>
      </c>
      <c r="AG2" s="3" t="s">
        <v>540</v>
      </c>
      <c r="AH2" s="3" t="s">
        <v>550</v>
      </c>
      <c r="AI2" s="3" t="s">
        <v>551</v>
      </c>
      <c r="AJ2" s="3" t="s">
        <v>552</v>
      </c>
      <c r="AK2" s="3" t="s">
        <v>553</v>
      </c>
      <c r="AL2" s="3" t="s">
        <v>554</v>
      </c>
      <c r="AM2" s="3" t="s">
        <v>535</v>
      </c>
      <c r="AN2" s="3" t="s">
        <v>555</v>
      </c>
      <c r="AO2" s="3" t="s">
        <v>536</v>
      </c>
      <c r="AP2" s="3" t="s">
        <v>556</v>
      </c>
      <c r="AQ2" s="3" t="s">
        <v>537</v>
      </c>
      <c r="AR2" s="3" t="s">
        <v>150</v>
      </c>
      <c r="AS2" s="3" t="s">
        <v>108</v>
      </c>
      <c r="AT2" s="3" t="s">
        <v>108</v>
      </c>
    </row>
    <row r="3" spans="1:46" ht="33" x14ac:dyDescent="0.3">
      <c r="A3" s="3" t="s">
        <v>109</v>
      </c>
      <c r="B3" s="3" t="s">
        <v>341</v>
      </c>
      <c r="C3" s="3" t="s">
        <v>350</v>
      </c>
      <c r="D3" s="3" t="s">
        <v>366</v>
      </c>
      <c r="E3" s="3" t="s">
        <v>109</v>
      </c>
      <c r="F3" s="3" t="s">
        <v>109</v>
      </c>
      <c r="G3" s="3" t="s">
        <v>109</v>
      </c>
      <c r="H3" s="3" t="s">
        <v>134</v>
      </c>
      <c r="I3" s="3" t="s">
        <v>194</v>
      </c>
      <c r="J3" s="3" t="s">
        <v>234</v>
      </c>
      <c r="K3" s="3" t="s">
        <v>262</v>
      </c>
      <c r="L3" s="3" t="s">
        <v>280</v>
      </c>
      <c r="M3" s="3" t="s">
        <v>288</v>
      </c>
      <c r="N3" s="3" t="s">
        <v>302</v>
      </c>
      <c r="O3" s="3" t="s">
        <v>317</v>
      </c>
      <c r="P3" s="3"/>
      <c r="Q3" s="3"/>
      <c r="R3" s="3"/>
      <c r="S3" s="3"/>
      <c r="T3" s="3" t="s">
        <v>326</v>
      </c>
      <c r="U3" s="3" t="s">
        <v>329</v>
      </c>
      <c r="V3" s="3"/>
      <c r="W3" s="3"/>
      <c r="X3" s="3"/>
      <c r="Y3" s="3"/>
      <c r="Z3" s="3"/>
      <c r="AA3" s="3"/>
      <c r="AB3" s="3"/>
      <c r="AC3" s="3"/>
      <c r="AD3" s="3"/>
      <c r="AE3" s="70" t="s">
        <v>542</v>
      </c>
      <c r="AF3" s="70" t="s">
        <v>542</v>
      </c>
      <c r="AG3" s="3" t="s">
        <v>542</v>
      </c>
      <c r="AH3" s="3"/>
      <c r="AI3" s="3"/>
      <c r="AJ3" s="3"/>
      <c r="AK3" s="3"/>
      <c r="AL3" s="3"/>
      <c r="AM3" s="3"/>
      <c r="AN3" s="3"/>
      <c r="AO3" s="3"/>
      <c r="AP3" s="3"/>
      <c r="AQ3" s="3"/>
      <c r="AR3" s="3" t="s">
        <v>109</v>
      </c>
      <c r="AS3" s="3" t="s">
        <v>130</v>
      </c>
      <c r="AT3" s="3" t="s">
        <v>130</v>
      </c>
    </row>
    <row r="4" spans="1:46" ht="16.5" x14ac:dyDescent="0.3">
      <c r="A4" s="3"/>
      <c r="B4" s="3" t="s">
        <v>344</v>
      </c>
      <c r="C4" s="3" t="s">
        <v>353</v>
      </c>
      <c r="D4" s="3" t="s">
        <v>368</v>
      </c>
      <c r="E4" s="3" t="s">
        <v>498</v>
      </c>
      <c r="H4" s="3" t="s">
        <v>154</v>
      </c>
      <c r="I4" s="3" t="s">
        <v>560</v>
      </c>
      <c r="J4" s="3" t="s">
        <v>241</v>
      </c>
      <c r="K4" s="3" t="s">
        <v>268</v>
      </c>
      <c r="L4" s="3" t="s">
        <v>109</v>
      </c>
      <c r="M4" s="3" t="s">
        <v>292</v>
      </c>
      <c r="N4" s="3" t="s">
        <v>305</v>
      </c>
      <c r="O4" s="3" t="s">
        <v>320</v>
      </c>
      <c r="P4" s="3"/>
      <c r="Q4" s="3"/>
      <c r="R4" s="3"/>
      <c r="S4" s="3"/>
      <c r="T4" s="3" t="s">
        <v>332</v>
      </c>
      <c r="U4" s="3"/>
      <c r="V4" s="3"/>
      <c r="W4" s="3"/>
      <c r="X4" s="3"/>
      <c r="Y4" s="3"/>
      <c r="Z4" s="3"/>
      <c r="AA4" s="3"/>
      <c r="AB4" s="3"/>
      <c r="AC4" s="3"/>
      <c r="AD4" s="3"/>
      <c r="AE4" s="3" t="s">
        <v>539</v>
      </c>
      <c r="AF4" s="3" t="s">
        <v>539</v>
      </c>
      <c r="AG4" s="3" t="s">
        <v>539</v>
      </c>
      <c r="AH4" s="3"/>
      <c r="AI4" s="3"/>
      <c r="AJ4" s="3"/>
      <c r="AK4" s="3"/>
      <c r="AL4" s="3"/>
      <c r="AM4" s="3"/>
      <c r="AN4" s="3"/>
      <c r="AO4" s="3"/>
      <c r="AP4" s="3"/>
      <c r="AQ4" s="3"/>
      <c r="AR4" s="3"/>
      <c r="AS4" s="3"/>
      <c r="AT4" s="3"/>
    </row>
    <row r="5" spans="1:46" ht="16.5" x14ac:dyDescent="0.3">
      <c r="B5" s="3" t="s">
        <v>109</v>
      </c>
      <c r="C5" s="3" t="s">
        <v>356</v>
      </c>
      <c r="D5" s="3" t="s">
        <v>370</v>
      </c>
      <c r="H5" s="3" t="s">
        <v>168</v>
      </c>
      <c r="I5" s="3" t="s">
        <v>218</v>
      </c>
      <c r="J5" s="3" t="s">
        <v>248</v>
      </c>
      <c r="K5" s="3" t="s">
        <v>109</v>
      </c>
      <c r="M5" s="3" t="s">
        <v>296</v>
      </c>
      <c r="N5" s="3" t="s">
        <v>308</v>
      </c>
      <c r="O5" s="3" t="s">
        <v>323</v>
      </c>
      <c r="P5" s="3"/>
      <c r="Q5" s="3"/>
      <c r="R5" s="3"/>
      <c r="S5" s="3"/>
      <c r="T5" s="3"/>
      <c r="U5" s="3"/>
      <c r="V5" s="3"/>
      <c r="W5" s="3"/>
      <c r="X5" s="3"/>
      <c r="Y5" s="3"/>
      <c r="Z5" s="3"/>
      <c r="AA5" s="3"/>
      <c r="AB5" s="3"/>
      <c r="AC5" s="3"/>
      <c r="AD5" s="3"/>
      <c r="AE5" s="3" t="s">
        <v>544</v>
      </c>
      <c r="AF5" s="3" t="s">
        <v>544</v>
      </c>
      <c r="AG5" s="3" t="s">
        <v>544</v>
      </c>
      <c r="AH5" s="3"/>
      <c r="AI5" s="3"/>
      <c r="AJ5" s="3"/>
      <c r="AK5" s="3"/>
      <c r="AL5" s="3"/>
      <c r="AM5" s="3"/>
      <c r="AN5" s="3"/>
      <c r="AO5" s="3"/>
      <c r="AP5" s="3"/>
      <c r="AQ5" s="3"/>
      <c r="AR5" s="3"/>
      <c r="AS5" s="3"/>
      <c r="AT5" s="3"/>
    </row>
    <row r="6" spans="1:46" ht="16.5" x14ac:dyDescent="0.3">
      <c r="A6" s="3"/>
      <c r="C6" s="3" t="s">
        <v>359</v>
      </c>
      <c r="D6" s="3" t="s">
        <v>109</v>
      </c>
      <c r="H6" s="3" t="s">
        <v>109</v>
      </c>
      <c r="I6" s="3" t="s">
        <v>109</v>
      </c>
      <c r="J6" s="3" t="s">
        <v>109</v>
      </c>
      <c r="M6" s="3" t="s">
        <v>109</v>
      </c>
      <c r="N6" s="3" t="s">
        <v>311</v>
      </c>
      <c r="O6" s="3" t="s">
        <v>326</v>
      </c>
      <c r="P6" s="3"/>
      <c r="Q6" s="3"/>
      <c r="R6" s="3"/>
      <c r="S6" s="3"/>
      <c r="T6" s="3"/>
      <c r="U6" s="3"/>
      <c r="V6" s="3"/>
      <c r="W6" s="3"/>
      <c r="X6" s="3"/>
      <c r="Y6" s="3"/>
      <c r="Z6" s="3"/>
      <c r="AA6" s="3"/>
      <c r="AB6" s="3"/>
      <c r="AC6" s="3"/>
      <c r="AD6" s="3"/>
      <c r="AE6" s="3" t="s">
        <v>541</v>
      </c>
      <c r="AF6" s="3" t="s">
        <v>541</v>
      </c>
      <c r="AG6" s="3" t="s">
        <v>541</v>
      </c>
      <c r="AH6" s="3"/>
      <c r="AI6" s="3"/>
      <c r="AJ6" s="3"/>
      <c r="AK6" s="3"/>
      <c r="AL6" s="3"/>
      <c r="AM6" s="3"/>
      <c r="AN6" s="3"/>
      <c r="AO6" s="3"/>
      <c r="AP6" s="3"/>
      <c r="AQ6" s="3"/>
      <c r="AR6" s="3"/>
      <c r="AS6" s="3"/>
      <c r="AT6" s="3"/>
    </row>
    <row r="7" spans="1:46" ht="16.5" x14ac:dyDescent="0.3">
      <c r="A7" s="3"/>
      <c r="C7" s="3" t="s">
        <v>362</v>
      </c>
      <c r="D7" s="3" t="s">
        <v>498</v>
      </c>
      <c r="N7" s="3" t="s">
        <v>109</v>
      </c>
      <c r="O7" s="3" t="s">
        <v>329</v>
      </c>
      <c r="P7" s="3"/>
      <c r="Q7" s="3"/>
      <c r="R7" s="3"/>
      <c r="S7" s="3"/>
      <c r="T7" s="3"/>
      <c r="U7" s="3"/>
      <c r="V7" s="3"/>
      <c r="W7" s="3"/>
      <c r="X7" s="3"/>
      <c r="Y7" s="3"/>
      <c r="Z7" s="3"/>
      <c r="AA7" s="3"/>
      <c r="AB7" s="3"/>
      <c r="AC7" s="3"/>
      <c r="AD7" s="3"/>
      <c r="AE7" s="3" t="s">
        <v>543</v>
      </c>
      <c r="AF7" s="3" t="s">
        <v>543</v>
      </c>
      <c r="AG7" s="3" t="s">
        <v>543</v>
      </c>
      <c r="AH7" s="3"/>
      <c r="AI7" s="3"/>
      <c r="AJ7" s="3"/>
      <c r="AK7" s="3"/>
      <c r="AL7" s="3"/>
      <c r="AM7" s="3"/>
      <c r="AN7" s="3"/>
      <c r="AO7" s="3"/>
      <c r="AP7" s="3"/>
      <c r="AQ7" s="3"/>
      <c r="AR7" s="3"/>
      <c r="AS7" s="3"/>
      <c r="AT7" s="3"/>
    </row>
    <row r="8" spans="1:46" ht="16.5" x14ac:dyDescent="0.3">
      <c r="A8" s="3"/>
      <c r="C8" s="3" t="s">
        <v>109</v>
      </c>
      <c r="D8" s="3" t="s">
        <v>498</v>
      </c>
      <c r="O8" s="3" t="s">
        <v>332</v>
      </c>
      <c r="P8" s="3"/>
      <c r="Q8" s="3"/>
      <c r="R8" s="3"/>
      <c r="S8" s="3"/>
      <c r="T8" s="3"/>
      <c r="U8" s="3"/>
      <c r="V8" s="3"/>
      <c r="W8" s="3"/>
      <c r="X8" s="3"/>
      <c r="Y8" s="3"/>
      <c r="Z8" s="3"/>
      <c r="AA8" s="3"/>
      <c r="AB8" s="3"/>
      <c r="AC8" s="3"/>
      <c r="AD8" s="3"/>
      <c r="AE8" s="3" t="s">
        <v>534</v>
      </c>
      <c r="AF8" s="3" t="s">
        <v>534</v>
      </c>
      <c r="AG8" s="3" t="s">
        <v>534</v>
      </c>
      <c r="AH8" s="3"/>
      <c r="AI8" s="3"/>
      <c r="AJ8" s="3"/>
      <c r="AK8" s="3"/>
      <c r="AL8" s="3"/>
      <c r="AM8" s="3"/>
      <c r="AN8" s="3"/>
      <c r="AO8" s="3"/>
      <c r="AP8" s="3"/>
      <c r="AQ8" s="3"/>
      <c r="AR8" s="3"/>
      <c r="AS8" s="3"/>
      <c r="AT8" s="3"/>
    </row>
    <row r="9" spans="1:46" ht="16.5" x14ac:dyDescent="0.3">
      <c r="A9" s="3"/>
      <c r="O9" s="3" t="s">
        <v>109</v>
      </c>
      <c r="P9" s="3"/>
      <c r="Q9" s="3"/>
      <c r="R9" s="3"/>
      <c r="S9" s="3"/>
      <c r="T9" s="3"/>
      <c r="U9" s="3"/>
      <c r="V9" s="3"/>
      <c r="W9" s="3"/>
      <c r="X9" s="3"/>
      <c r="Y9" s="3"/>
      <c r="Z9" s="3"/>
      <c r="AA9" s="3"/>
      <c r="AB9" s="3"/>
      <c r="AC9" s="3"/>
      <c r="AD9" s="3"/>
      <c r="AE9" s="3" t="s">
        <v>533</v>
      </c>
      <c r="AF9" s="3" t="s">
        <v>533</v>
      </c>
      <c r="AG9" s="3" t="s">
        <v>533</v>
      </c>
      <c r="AH9" s="3"/>
      <c r="AI9" s="3"/>
      <c r="AJ9" s="3"/>
      <c r="AK9" s="3"/>
      <c r="AL9" s="3"/>
      <c r="AM9" s="3"/>
      <c r="AN9" s="3"/>
      <c r="AO9" s="3"/>
      <c r="AP9" s="3"/>
      <c r="AQ9" s="3"/>
      <c r="AR9" s="3"/>
      <c r="AS9" s="3"/>
      <c r="AT9" s="3"/>
    </row>
    <row r="10" spans="1:46" ht="16.5" x14ac:dyDescent="0.3">
      <c r="A10" s="3"/>
      <c r="O10" s="3"/>
      <c r="P10" s="3"/>
      <c r="Q10" s="3"/>
      <c r="R10" s="3"/>
      <c r="S10" s="3"/>
      <c r="T10" s="3"/>
      <c r="U10" s="3"/>
      <c r="V10" s="3"/>
      <c r="W10" s="3"/>
      <c r="X10" s="3"/>
      <c r="Y10" s="3"/>
      <c r="Z10" s="3"/>
      <c r="AA10" s="3"/>
      <c r="AB10" s="3"/>
      <c r="AC10" s="3"/>
      <c r="AD10" s="3"/>
      <c r="AE10" s="3" t="s">
        <v>549</v>
      </c>
      <c r="AF10" s="3" t="s">
        <v>549</v>
      </c>
      <c r="AG10" s="3" t="s">
        <v>549</v>
      </c>
      <c r="AH10" s="3"/>
      <c r="AI10" s="3"/>
      <c r="AJ10" s="3"/>
      <c r="AK10" s="3"/>
      <c r="AL10" s="3"/>
      <c r="AM10" s="3"/>
      <c r="AN10" s="3"/>
      <c r="AO10" s="3"/>
      <c r="AP10" s="3"/>
      <c r="AQ10" s="3"/>
      <c r="AR10" s="3"/>
      <c r="AS10" s="3"/>
      <c r="AT10" s="3"/>
    </row>
    <row r="11" spans="1:46" ht="16.5" x14ac:dyDescent="0.3">
      <c r="A11" s="7" t="s">
        <v>561</v>
      </c>
      <c r="B11" s="7" t="s">
        <v>562</v>
      </c>
      <c r="C11" s="7" t="s">
        <v>563</v>
      </c>
      <c r="D11" s="7" t="s">
        <v>26</v>
      </c>
      <c r="E11" s="7" t="s">
        <v>564</v>
      </c>
      <c r="F11" s="7" t="s">
        <v>565</v>
      </c>
      <c r="G11" s="7" t="s">
        <v>566</v>
      </c>
      <c r="H11" s="7" t="s">
        <v>567</v>
      </c>
      <c r="I11" s="7" t="s">
        <v>568</v>
      </c>
      <c r="J11" s="7" t="s">
        <v>33</v>
      </c>
      <c r="K11" s="7" t="s">
        <v>569</v>
      </c>
      <c r="L11" s="7" t="s">
        <v>570</v>
      </c>
      <c r="O11" s="3"/>
      <c r="P11" s="3"/>
      <c r="Q11" s="3"/>
      <c r="R11" s="3"/>
      <c r="S11" s="3"/>
      <c r="T11" s="3"/>
      <c r="U11" s="3"/>
      <c r="V11" s="3"/>
      <c r="W11" s="3"/>
      <c r="X11" s="3"/>
      <c r="Y11" s="3"/>
      <c r="Z11" s="3"/>
      <c r="AA11" s="3"/>
      <c r="AB11" s="3"/>
      <c r="AC11" s="3"/>
      <c r="AD11" s="3"/>
      <c r="AE11" s="3" t="s">
        <v>547</v>
      </c>
      <c r="AF11" s="3" t="s">
        <v>547</v>
      </c>
      <c r="AG11" s="3" t="s">
        <v>547</v>
      </c>
      <c r="AH11" s="3"/>
      <c r="AI11" s="3"/>
      <c r="AJ11" s="3"/>
      <c r="AK11" s="3"/>
      <c r="AL11" s="3"/>
      <c r="AM11" s="3"/>
      <c r="AN11" s="3"/>
      <c r="AO11" s="3"/>
      <c r="AP11" s="3"/>
      <c r="AQ11" s="3"/>
      <c r="AR11" s="3"/>
      <c r="AS11" s="3"/>
      <c r="AT11" s="3"/>
    </row>
    <row r="12" spans="1:46" ht="16.5" x14ac:dyDescent="0.3">
      <c r="A12" s="3" t="s">
        <v>571</v>
      </c>
      <c r="B12" s="3" t="s">
        <v>572</v>
      </c>
      <c r="C12" s="3" t="s">
        <v>573</v>
      </c>
      <c r="D12" s="3" t="s">
        <v>574</v>
      </c>
      <c r="E12" s="3" t="s">
        <v>136</v>
      </c>
      <c r="F12" s="3" t="s">
        <v>91</v>
      </c>
      <c r="G12" s="3" t="s">
        <v>575</v>
      </c>
      <c r="H12" s="3" t="s">
        <v>576</v>
      </c>
      <c r="I12" s="3" t="s">
        <v>94</v>
      </c>
      <c r="J12" s="3" t="s">
        <v>96</v>
      </c>
      <c r="K12" s="3" t="s">
        <v>100</v>
      </c>
      <c r="L12" s="3" t="s">
        <v>577</v>
      </c>
      <c r="O12" s="3"/>
      <c r="P12" s="3"/>
      <c r="Q12" s="3"/>
      <c r="R12" s="3"/>
      <c r="S12" s="3"/>
      <c r="T12" s="3"/>
      <c r="U12" s="3"/>
      <c r="V12" s="3"/>
      <c r="W12" s="3"/>
      <c r="X12" s="3"/>
      <c r="Y12" s="3"/>
      <c r="Z12" s="3"/>
      <c r="AA12" s="3"/>
      <c r="AB12" s="3"/>
      <c r="AC12" s="3"/>
      <c r="AD12" s="3"/>
      <c r="AE12" s="3" t="s">
        <v>548</v>
      </c>
      <c r="AF12" s="3" t="s">
        <v>548</v>
      </c>
      <c r="AG12" s="3" t="s">
        <v>548</v>
      </c>
      <c r="AH12" s="3"/>
      <c r="AI12" s="3"/>
      <c r="AJ12" s="3"/>
      <c r="AK12" s="3"/>
      <c r="AL12" s="3"/>
      <c r="AM12" s="3"/>
      <c r="AN12" s="3"/>
      <c r="AO12" s="3"/>
      <c r="AP12" s="3"/>
      <c r="AQ12" s="3"/>
      <c r="AR12" s="3"/>
      <c r="AS12" s="3"/>
      <c r="AT12" s="3"/>
    </row>
    <row r="13" spans="1:46" ht="16.5" x14ac:dyDescent="0.3">
      <c r="A13" s="3" t="s">
        <v>578</v>
      </c>
      <c r="B13" s="3" t="s">
        <v>579</v>
      </c>
      <c r="C13" s="3" t="s">
        <v>580</v>
      </c>
      <c r="D13" s="3" t="s">
        <v>115</v>
      </c>
      <c r="E13" s="3" t="s">
        <v>114</v>
      </c>
      <c r="F13" s="3" t="s">
        <v>116</v>
      </c>
      <c r="G13" s="3" t="s">
        <v>117</v>
      </c>
      <c r="H13" s="3" t="s">
        <v>581</v>
      </c>
      <c r="I13" s="3" t="s">
        <v>119</v>
      </c>
      <c r="J13" s="3" t="s">
        <v>121</v>
      </c>
      <c r="K13" s="3" t="s">
        <v>123</v>
      </c>
      <c r="L13" s="3" t="s">
        <v>582</v>
      </c>
    </row>
    <row r="14" spans="1:46" ht="16.5" x14ac:dyDescent="0.3">
      <c r="A14" s="3" t="s">
        <v>583</v>
      </c>
      <c r="B14" s="3" t="s">
        <v>584</v>
      </c>
      <c r="C14" s="3" t="s">
        <v>585</v>
      </c>
      <c r="D14" s="3" t="s">
        <v>586</v>
      </c>
      <c r="E14" s="3" t="s">
        <v>89</v>
      </c>
      <c r="F14" s="3" t="s">
        <v>138</v>
      </c>
      <c r="G14" s="3" t="s">
        <v>139</v>
      </c>
      <c r="H14" s="3" t="s">
        <v>587</v>
      </c>
      <c r="I14" s="3" t="s">
        <v>141</v>
      </c>
      <c r="J14" s="3" t="s">
        <v>143</v>
      </c>
      <c r="K14" s="3" t="s">
        <v>109</v>
      </c>
      <c r="L14" s="3" t="s">
        <v>588</v>
      </c>
    </row>
    <row r="15" spans="1:46" ht="16.5" x14ac:dyDescent="0.3">
      <c r="A15" s="3" t="s">
        <v>589</v>
      </c>
      <c r="B15" s="3" t="s">
        <v>155</v>
      </c>
      <c r="C15" s="3" t="s">
        <v>590</v>
      </c>
      <c r="D15" s="3" t="s">
        <v>109</v>
      </c>
      <c r="F15" s="3" t="s">
        <v>156</v>
      </c>
      <c r="G15" s="3" t="s">
        <v>157</v>
      </c>
      <c r="H15" s="3" t="s">
        <v>591</v>
      </c>
      <c r="I15" s="3" t="s">
        <v>109</v>
      </c>
      <c r="J15" s="3" t="s">
        <v>109</v>
      </c>
      <c r="L15" s="3" t="s">
        <v>592</v>
      </c>
    </row>
    <row r="16" spans="1:46" ht="16.5" x14ac:dyDescent="0.3">
      <c r="A16" s="3" t="s">
        <v>593</v>
      </c>
      <c r="B16" s="3" t="s">
        <v>594</v>
      </c>
      <c r="C16" s="3" t="s">
        <v>109</v>
      </c>
      <c r="F16" s="3" t="s">
        <v>170</v>
      </c>
      <c r="G16" s="3" t="s">
        <v>171</v>
      </c>
      <c r="H16" s="3" t="s">
        <v>595</v>
      </c>
      <c r="K16" s="3"/>
      <c r="L16" s="3" t="s">
        <v>596</v>
      </c>
    </row>
    <row r="17" spans="1:31" ht="16.5" x14ac:dyDescent="0.3">
      <c r="A17" s="3" t="s">
        <v>597</v>
      </c>
      <c r="B17" s="3" t="s">
        <v>183</v>
      </c>
      <c r="F17" s="3" t="s">
        <v>184</v>
      </c>
      <c r="G17" s="3" t="s">
        <v>185</v>
      </c>
      <c r="H17" s="3" t="s">
        <v>598</v>
      </c>
      <c r="L17" s="3" t="s">
        <v>109</v>
      </c>
    </row>
    <row r="18" spans="1:31" ht="16.5" x14ac:dyDescent="0.3">
      <c r="A18" s="3" t="s">
        <v>599</v>
      </c>
      <c r="B18" s="3" t="s">
        <v>195</v>
      </c>
      <c r="F18" s="3" t="s">
        <v>196</v>
      </c>
      <c r="G18" s="3" t="s">
        <v>197</v>
      </c>
      <c r="H18" s="3" t="s">
        <v>600</v>
      </c>
      <c r="M18" s="3"/>
    </row>
    <row r="19" spans="1:31" ht="16.5" x14ac:dyDescent="0.3">
      <c r="A19" s="3" t="s">
        <v>601</v>
      </c>
      <c r="B19" s="3" t="s">
        <v>207</v>
      </c>
      <c r="F19" s="3" t="s">
        <v>208</v>
      </c>
      <c r="G19" s="3" t="s">
        <v>209</v>
      </c>
      <c r="H19" s="3" t="s">
        <v>602</v>
      </c>
    </row>
    <row r="20" spans="1:31" ht="16.5" x14ac:dyDescent="0.3">
      <c r="A20" s="3" t="s">
        <v>603</v>
      </c>
      <c r="B20" s="3"/>
      <c r="F20" s="3" t="s">
        <v>109</v>
      </c>
      <c r="G20" s="3" t="s">
        <v>109</v>
      </c>
      <c r="H20" s="3" t="s">
        <v>604</v>
      </c>
      <c r="M20" s="3"/>
    </row>
    <row r="21" spans="1:31" ht="16.5" x14ac:dyDescent="0.3">
      <c r="A21" s="3" t="s">
        <v>605</v>
      </c>
      <c r="H21" s="3" t="s">
        <v>606</v>
      </c>
      <c r="M21" s="3"/>
    </row>
    <row r="22" spans="1:31" ht="16.5" x14ac:dyDescent="0.3">
      <c r="A22" s="3" t="s">
        <v>607</v>
      </c>
      <c r="H22" s="3" t="s">
        <v>608</v>
      </c>
      <c r="M22" s="3"/>
    </row>
    <row r="23" spans="1:31" ht="16.5" x14ac:dyDescent="0.3">
      <c r="A23" s="3" t="s">
        <v>609</v>
      </c>
      <c r="H23" s="3" t="s">
        <v>109</v>
      </c>
      <c r="AE23" t="s">
        <v>540</v>
      </c>
    </row>
    <row r="24" spans="1:31" ht="16.5" x14ac:dyDescent="0.3">
      <c r="A24" s="3" t="s">
        <v>610</v>
      </c>
      <c r="AE24" t="s">
        <v>542</v>
      </c>
    </row>
    <row r="25" spans="1:31" ht="16.5" x14ac:dyDescent="0.3">
      <c r="A25" s="3" t="s">
        <v>611</v>
      </c>
      <c r="AE25" t="s">
        <v>539</v>
      </c>
    </row>
    <row r="26" spans="1:31" ht="16.5" x14ac:dyDescent="0.3">
      <c r="A26" s="3" t="s">
        <v>612</v>
      </c>
      <c r="AE26" t="s">
        <v>544</v>
      </c>
    </row>
    <row r="27" spans="1:31" ht="16.5" x14ac:dyDescent="0.3">
      <c r="A27" s="3"/>
      <c r="AE27" t="s">
        <v>541</v>
      </c>
    </row>
    <row r="28" spans="1:31" ht="16.5" x14ac:dyDescent="0.3">
      <c r="A28" s="3"/>
      <c r="AE28" t="s">
        <v>543</v>
      </c>
    </row>
    <row r="29" spans="1:31" ht="16.5" x14ac:dyDescent="0.3">
      <c r="A29" s="7" t="s">
        <v>613</v>
      </c>
      <c r="B29" s="9" t="s">
        <v>614</v>
      </c>
      <c r="AE29" t="s">
        <v>534</v>
      </c>
    </row>
    <row r="30" spans="1:31" x14ac:dyDescent="0.25">
      <c r="A30" s="8" t="s">
        <v>102</v>
      </c>
      <c r="B30" s="8" t="s">
        <v>615</v>
      </c>
      <c r="AE30" t="s">
        <v>533</v>
      </c>
    </row>
    <row r="31" spans="1:31" x14ac:dyDescent="0.25">
      <c r="A31" s="8" t="s">
        <v>125</v>
      </c>
      <c r="B31" s="8" t="s">
        <v>616</v>
      </c>
      <c r="AE31" t="s">
        <v>280</v>
      </c>
    </row>
    <row r="32" spans="1:31" ht="27" x14ac:dyDescent="0.25">
      <c r="A32" s="8" t="s">
        <v>145</v>
      </c>
      <c r="B32" s="8" t="s">
        <v>616</v>
      </c>
      <c r="AE32" t="s">
        <v>558</v>
      </c>
    </row>
    <row r="33" spans="1:31" x14ac:dyDescent="0.25">
      <c r="A33" s="8" t="s">
        <v>161</v>
      </c>
      <c r="B33" s="8" t="s">
        <v>616</v>
      </c>
      <c r="AE33" t="s">
        <v>559</v>
      </c>
    </row>
    <row r="34" spans="1:31" x14ac:dyDescent="0.25">
      <c r="A34" s="8" t="s">
        <v>175</v>
      </c>
      <c r="B34" s="8" t="s">
        <v>617</v>
      </c>
    </row>
    <row r="35" spans="1:31" x14ac:dyDescent="0.25">
      <c r="A35" s="8" t="s">
        <v>189</v>
      </c>
      <c r="B35" s="8" t="s">
        <v>617</v>
      </c>
    </row>
    <row r="36" spans="1:31" x14ac:dyDescent="0.25">
      <c r="A36" s="8" t="s">
        <v>201</v>
      </c>
      <c r="B36" s="8" t="s">
        <v>617</v>
      </c>
    </row>
    <row r="37" spans="1:31" ht="27" x14ac:dyDescent="0.25">
      <c r="A37" s="8" t="s">
        <v>213</v>
      </c>
      <c r="B37" s="8" t="s">
        <v>617</v>
      </c>
    </row>
    <row r="38" spans="1:31" ht="27" x14ac:dyDescent="0.25">
      <c r="A38" s="8" t="s">
        <v>222</v>
      </c>
      <c r="B38" s="8" t="s">
        <v>617</v>
      </c>
    </row>
    <row r="39" spans="1:31" x14ac:dyDescent="0.25">
      <c r="A39" s="8" t="s">
        <v>230</v>
      </c>
      <c r="B39" s="8" t="s">
        <v>617</v>
      </c>
    </row>
    <row r="40" spans="1:31" x14ac:dyDescent="0.25">
      <c r="A40" s="8" t="s">
        <v>237</v>
      </c>
      <c r="B40" s="8" t="s">
        <v>617</v>
      </c>
    </row>
    <row r="41" spans="1:31" ht="27" x14ac:dyDescent="0.25">
      <c r="A41" s="8" t="s">
        <v>244</v>
      </c>
      <c r="B41" s="8" t="s">
        <v>617</v>
      </c>
    </row>
    <row r="42" spans="1:31" x14ac:dyDescent="0.25">
      <c r="A42" s="8" t="s">
        <v>251</v>
      </c>
      <c r="B42" s="8" t="s">
        <v>617</v>
      </c>
    </row>
    <row r="43" spans="1:31" ht="27" x14ac:dyDescent="0.25">
      <c r="A43" s="8" t="s">
        <v>258</v>
      </c>
      <c r="B43" s="8" t="s">
        <v>617</v>
      </c>
    </row>
    <row r="44" spans="1:31" ht="27" x14ac:dyDescent="0.25">
      <c r="A44" s="8" t="s">
        <v>618</v>
      </c>
      <c r="B44" s="8" t="s">
        <v>617</v>
      </c>
    </row>
    <row r="46" spans="1:31" ht="16.5" x14ac:dyDescent="0.3">
      <c r="A46" s="161" t="s">
        <v>619</v>
      </c>
      <c r="B46" s="161"/>
      <c r="C46" t="s">
        <v>620</v>
      </c>
    </row>
    <row r="47" spans="1:31" ht="67.5" x14ac:dyDescent="0.25">
      <c r="A47" s="16" t="s">
        <v>621</v>
      </c>
      <c r="B47" s="1" t="s">
        <v>420</v>
      </c>
    </row>
    <row r="48" spans="1:31" ht="54" x14ac:dyDescent="0.25">
      <c r="A48" s="16" t="s">
        <v>622</v>
      </c>
      <c r="B48" s="1" t="s">
        <v>420</v>
      </c>
    </row>
    <row r="49" spans="1:2" ht="67.5" x14ac:dyDescent="0.25">
      <c r="A49" s="16" t="s">
        <v>623</v>
      </c>
      <c r="B49" s="1" t="s">
        <v>420</v>
      </c>
    </row>
    <row r="50" spans="1:2" ht="67.5" x14ac:dyDescent="0.25">
      <c r="A50" s="16" t="s">
        <v>624</v>
      </c>
      <c r="B50" s="1" t="s">
        <v>420</v>
      </c>
    </row>
    <row r="51" spans="1:2" ht="67.5" x14ac:dyDescent="0.25">
      <c r="A51" s="16" t="s">
        <v>625</v>
      </c>
      <c r="B51" s="1" t="s">
        <v>473</v>
      </c>
    </row>
    <row r="52" spans="1:2" ht="54" x14ac:dyDescent="0.25">
      <c r="A52" s="16" t="s">
        <v>626</v>
      </c>
      <c r="B52" s="1" t="s">
        <v>473</v>
      </c>
    </row>
    <row r="53" spans="1:2" ht="67.5" x14ac:dyDescent="0.25">
      <c r="A53" s="16" t="s">
        <v>627</v>
      </c>
      <c r="B53" s="1" t="s">
        <v>473</v>
      </c>
    </row>
    <row r="54" spans="1:2" ht="67.5" x14ac:dyDescent="0.25">
      <c r="A54" s="16" t="s">
        <v>628</v>
      </c>
      <c r="B54" s="1" t="s">
        <v>473</v>
      </c>
    </row>
    <row r="55" spans="1:2" ht="40.5" x14ac:dyDescent="0.25">
      <c r="A55" s="16" t="s">
        <v>147</v>
      </c>
      <c r="B55" s="1" t="s">
        <v>417</v>
      </c>
    </row>
    <row r="57" spans="1:2" ht="16.5" x14ac:dyDescent="0.3">
      <c r="A57" s="161" t="s">
        <v>629</v>
      </c>
      <c r="B57" s="161"/>
    </row>
    <row r="58" spans="1:2" ht="68.25" customHeight="1" x14ac:dyDescent="0.25">
      <c r="A58" s="10" t="s">
        <v>630</v>
      </c>
      <c r="B58" s="10" t="s">
        <v>631</v>
      </c>
    </row>
    <row r="59" spans="1:2" ht="71.25" customHeight="1" x14ac:dyDescent="0.25">
      <c r="A59" s="10" t="s">
        <v>632</v>
      </c>
      <c r="B59" s="10" t="s">
        <v>633</v>
      </c>
    </row>
    <row r="60" spans="1:2" ht="57" customHeight="1" x14ac:dyDescent="0.25">
      <c r="A60" s="10" t="s">
        <v>634</v>
      </c>
      <c r="B60" s="10" t="s">
        <v>417</v>
      </c>
    </row>
    <row r="62" spans="1:2" ht="16.5" x14ac:dyDescent="0.3">
      <c r="A62" s="7" t="s">
        <v>635</v>
      </c>
    </row>
    <row r="63" spans="1:2" x14ac:dyDescent="0.25">
      <c r="A63" s="10" t="s">
        <v>636</v>
      </c>
    </row>
    <row r="64" spans="1:2" x14ac:dyDescent="0.25">
      <c r="A64" s="10" t="s">
        <v>637</v>
      </c>
    </row>
    <row r="65" spans="1:1" x14ac:dyDescent="0.25">
      <c r="A65" s="10" t="s">
        <v>638</v>
      </c>
    </row>
    <row r="66" spans="1:1" x14ac:dyDescent="0.25">
      <c r="A66" s="10" t="s">
        <v>639</v>
      </c>
    </row>
    <row r="67" spans="1:1" x14ac:dyDescent="0.25">
      <c r="A67" s="10" t="s">
        <v>640</v>
      </c>
    </row>
    <row r="68" spans="1:1" x14ac:dyDescent="0.25">
      <c r="A68" s="10" t="s">
        <v>641</v>
      </c>
    </row>
    <row r="69" spans="1:1" x14ac:dyDescent="0.25">
      <c r="A69" s="10" t="s">
        <v>642</v>
      </c>
    </row>
    <row r="71" spans="1:1" ht="16.5" x14ac:dyDescent="0.3">
      <c r="A71" s="7" t="s">
        <v>643</v>
      </c>
    </row>
    <row r="72" spans="1:1" x14ac:dyDescent="0.25">
      <c r="A72" s="10" t="s">
        <v>100</v>
      </c>
    </row>
    <row r="73" spans="1:1" x14ac:dyDescent="0.25">
      <c r="A73" s="10" t="s">
        <v>123</v>
      </c>
    </row>
    <row r="74" spans="1:1" x14ac:dyDescent="0.25">
      <c r="A74" s="10" t="s">
        <v>109</v>
      </c>
    </row>
    <row r="75" spans="1:1" ht="16.5" x14ac:dyDescent="0.3">
      <c r="A75" s="7" t="s">
        <v>644</v>
      </c>
    </row>
    <row r="76" spans="1:1" x14ac:dyDescent="0.25">
      <c r="A76" s="10" t="s">
        <v>645</v>
      </c>
    </row>
    <row r="77" spans="1:1" x14ac:dyDescent="0.25">
      <c r="A77" s="10" t="s">
        <v>646</v>
      </c>
    </row>
    <row r="78" spans="1:1" x14ac:dyDescent="0.25">
      <c r="A78" s="10" t="s">
        <v>647</v>
      </c>
    </row>
    <row r="79" spans="1:1" x14ac:dyDescent="0.25">
      <c r="A79" s="10" t="s">
        <v>109</v>
      </c>
    </row>
    <row r="80" spans="1:1" ht="16.5" x14ac:dyDescent="0.3">
      <c r="A80" s="7" t="s">
        <v>648</v>
      </c>
    </row>
    <row r="81" spans="1:1" x14ac:dyDescent="0.25">
      <c r="A81" s="10" t="s">
        <v>95</v>
      </c>
    </row>
    <row r="82" spans="1:1" x14ac:dyDescent="0.25">
      <c r="A82" s="10" t="s">
        <v>120</v>
      </c>
    </row>
    <row r="83" spans="1:1" x14ac:dyDescent="0.25">
      <c r="A83" s="10" t="s">
        <v>649</v>
      </c>
    </row>
    <row r="84" spans="1:1" x14ac:dyDescent="0.25">
      <c r="A84" s="10" t="s">
        <v>142</v>
      </c>
    </row>
    <row r="85" spans="1:1" x14ac:dyDescent="0.25">
      <c r="A85" s="10" t="s">
        <v>211</v>
      </c>
    </row>
    <row r="86" spans="1:1" x14ac:dyDescent="0.25">
      <c r="A86" s="10" t="s">
        <v>109</v>
      </c>
    </row>
    <row r="87" spans="1:1" ht="16.5" x14ac:dyDescent="0.3">
      <c r="A87" s="7" t="s">
        <v>650</v>
      </c>
    </row>
    <row r="88" spans="1:1" x14ac:dyDescent="0.25">
      <c r="A88" s="10" t="s">
        <v>651</v>
      </c>
    </row>
    <row r="89" spans="1:1" x14ac:dyDescent="0.25">
      <c r="A89" s="10" t="s">
        <v>652</v>
      </c>
    </row>
    <row r="90" spans="1:1" x14ac:dyDescent="0.25">
      <c r="A90" s="10" t="s">
        <v>653</v>
      </c>
    </row>
    <row r="91" spans="1:1" x14ac:dyDescent="0.25">
      <c r="A91" s="10" t="s">
        <v>654</v>
      </c>
    </row>
    <row r="92" spans="1:1" x14ac:dyDescent="0.25">
      <c r="A92" s="10" t="s">
        <v>655</v>
      </c>
    </row>
    <row r="93" spans="1:1" x14ac:dyDescent="0.25">
      <c r="A93" s="10" t="s">
        <v>656</v>
      </c>
    </row>
    <row r="94" spans="1:1" x14ac:dyDescent="0.25">
      <c r="A94" s="10" t="s">
        <v>657</v>
      </c>
    </row>
    <row r="95" spans="1:1" x14ac:dyDescent="0.25">
      <c r="A95" s="10" t="s">
        <v>109</v>
      </c>
    </row>
  </sheetData>
  <sortState xmlns:xlrd2="http://schemas.microsoft.com/office/spreadsheetml/2017/richdata2" ref="AE23:AE33">
    <sortCondition ref="AE23:AE33"/>
  </sortState>
  <mergeCells count="2">
    <mergeCell ref="A46:B46"/>
    <mergeCell ref="A57:B57"/>
  </mergeCells>
  <pageMargins left="0.7" right="0.7" top="0.75" bottom="0.75" header="0.3" footer="0.3"/>
  <pageSetup orientation="portrait" verticalDpi="0" r:id="rId1"/>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c8f6af7-2f32-4517-a728-bbc44c7ef0b4">
      <Terms xmlns="http://schemas.microsoft.com/office/infopath/2007/PartnerControls"/>
    </lcf76f155ced4ddcb4097134ff3c332f>
    <TaxCatchAll xmlns="86146ccf-def0-47b6-9e8e-5f810614cef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4B598A448B0C543BDE515C0B5B1797F" ma:contentTypeVersion="12" ma:contentTypeDescription="Crear nuevo documento." ma:contentTypeScope="" ma:versionID="117fc55e27683477f1576002c9282b7c">
  <xsd:schema xmlns:xsd="http://www.w3.org/2001/XMLSchema" xmlns:xs="http://www.w3.org/2001/XMLSchema" xmlns:p="http://schemas.microsoft.com/office/2006/metadata/properties" xmlns:ns2="86146ccf-def0-47b6-9e8e-5f810614cef3" xmlns:ns3="cc8f6af7-2f32-4517-a728-bbc44c7ef0b4" targetNamespace="http://schemas.microsoft.com/office/2006/metadata/properties" ma:root="true" ma:fieldsID="c9487a2400ce001f56abd58289d3319b" ns2:_="" ns3:_="">
    <xsd:import namespace="86146ccf-def0-47b6-9e8e-5f810614cef3"/>
    <xsd:import namespace="cc8f6af7-2f32-4517-a728-bbc44c7ef0b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146ccf-def0-47b6-9e8e-5f810614cef3"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941cd1be-06d6-4b2f-9a46-4a42ebec082c}" ma:internalName="TaxCatchAll" ma:showField="CatchAllData" ma:web="86146ccf-def0-47b6-9e8e-5f810614cef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c8f6af7-2f32-4517-a728-bbc44c7ef0b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02ef2ac-9fa5-4cf2-ab23-7792f470ab0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6D96A5-CAED-47C9-9A97-AAD625F6DD53}">
  <ds:schemaRefs>
    <ds:schemaRef ds:uri="http://schemas.openxmlformats.org/package/2006/metadata/core-properties"/>
    <ds:schemaRef ds:uri="http://schemas.microsoft.com/office/infopath/2007/PartnerControls"/>
    <ds:schemaRef ds:uri="http://purl.org/dc/elements/1.1/"/>
    <ds:schemaRef ds:uri="http://purl.org/dc/dcmitype/"/>
    <ds:schemaRef ds:uri="http://schemas.microsoft.com/office/2006/documentManagement/types"/>
    <ds:schemaRef ds:uri="86146ccf-def0-47b6-9e8e-5f810614cef3"/>
    <ds:schemaRef ds:uri="http://schemas.microsoft.com/office/2006/metadata/properties"/>
    <ds:schemaRef ds:uri="cc8f6af7-2f32-4517-a728-bbc44c7ef0b4"/>
    <ds:schemaRef ds:uri="http://www.w3.org/XML/1998/namespace"/>
    <ds:schemaRef ds:uri="http://purl.org/dc/terms/"/>
  </ds:schemaRefs>
</ds:datastoreItem>
</file>

<file path=customXml/itemProps2.xml><?xml version="1.0" encoding="utf-8"?>
<ds:datastoreItem xmlns:ds="http://schemas.openxmlformats.org/officeDocument/2006/customXml" ds:itemID="{1F7D90BB-0C06-4996-BF2E-91ABEC38A7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146ccf-def0-47b6-9e8e-5f810614cef3"/>
    <ds:schemaRef ds:uri="cc8f6af7-2f32-4517-a728-bbc44c7ef0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B11942-1ACE-4479-968A-926280C16D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32</vt:i4>
      </vt:variant>
    </vt:vector>
  </HeadingPairs>
  <TitlesOfParts>
    <vt:vector size="36" baseType="lpstr">
      <vt:lpstr>Activos de Informacion V.2</vt:lpstr>
      <vt:lpstr>Datos</vt:lpstr>
      <vt:lpstr>Tipologia</vt:lpstr>
      <vt:lpstr>Hoja3</vt:lpstr>
      <vt:lpstr>Grupo_de_Contratos</vt:lpstr>
      <vt:lpstr>Grupo_de_Control_Interno_Disciplinario</vt:lpstr>
      <vt:lpstr>Grupo_de_Gestión_administrativa</vt:lpstr>
      <vt:lpstr>Grupo_de_Gestión_Documental</vt:lpstr>
      <vt:lpstr>Grupo_de_Gestion_Financiera</vt:lpstr>
      <vt:lpstr>Grupo_de_Talento_Humano_</vt:lpstr>
      <vt:lpstr>Información_Pública</vt:lpstr>
      <vt:lpstr>Información_Pública_Clasificada</vt:lpstr>
      <vt:lpstr>Información_Pública_Reservada</vt:lpstr>
      <vt:lpstr>P_01_Gestión_Integrada_del_Portafolio_de_Planes_Programas_y_Proyectos</vt:lpstr>
      <vt:lpstr>P_02_Administración_del_Sistema_Integrado_de_Gestión</vt:lpstr>
      <vt:lpstr>P_03_Gestión_Estratégica_de_Tecnologías_de_la_Información</vt:lpstr>
      <vt:lpstr>P_04_Gestión_de_Comunicación_Estratégica</vt:lpstr>
      <vt:lpstr>P_05_Negociación_Internacional_Recursos_de_Cooperación_y_Banca</vt:lpstr>
      <vt:lpstr>P_06_Formulación_y_Seguimiento_de_Políticas_Públicas_Ambientales</vt:lpstr>
      <vt:lpstr>P_07_Instrumentación_Ambiental</vt:lpstr>
      <vt:lpstr>P_08_Gestión_del_Desarrollo_Sostenible</vt:lpstr>
      <vt:lpstr>P_09_Servicio_al_Ciudadano</vt:lpstr>
      <vt:lpstr>P_10_Gestión_Financiera</vt:lpstr>
      <vt:lpstr>P_11_Gestión_Administrativa_Comisiones_y_Apoyo_Logístico</vt:lpstr>
      <vt:lpstr>P_12_Gestión_Documental</vt:lpstr>
      <vt:lpstr>P_13_Administración_del_Talento_Humano</vt:lpstr>
      <vt:lpstr>P_14_Gestión_Jurídica</vt:lpstr>
      <vt:lpstr>P_15_Contratación</vt:lpstr>
      <vt:lpstr>P_16_Gestión_de_Servicios_de_Información_y_Soporte_Tecnológico</vt:lpstr>
      <vt:lpstr>P_17_Gestión_Disciplinaria</vt:lpstr>
      <vt:lpstr>P_18_Evaluación_Independiente</vt:lpstr>
      <vt:lpstr>Subdirección_Administrativa_y_Financiera_</vt:lpstr>
      <vt:lpstr>Subdirección_de_Educación_y_Participación</vt:lpstr>
      <vt:lpstr>Unidad_Coordinadora_para_el_Gobierno_Abierto</vt:lpstr>
      <vt:lpstr>Viceministerio_de_Ordenamiento_Ambiental_del_territorio.</vt:lpstr>
      <vt:lpstr>Viceministerio_de_Politicas_y_Normalización_Ambiental</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Carlos Alberto Centeno Ramirez</cp:lastModifiedBy>
  <cp:revision/>
  <dcterms:created xsi:type="dcterms:W3CDTF">2020-03-24T23:12:47Z</dcterms:created>
  <dcterms:modified xsi:type="dcterms:W3CDTF">2023-05-11T16:19:55Z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0x01010084B598A448B0C543BDE515C0B5B1797F</vt:lpwstr>
  </property>
  <property fmtid="{D5CDD505-2E9C-101B-9397-08002B2CF9AE}" pid="3" name="MediaServiceImageTags">
    <vt:lpwstr/>
  </property>
</Properties>
</file>