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ón Contratacion CTR\"/>
    </mc:Choice>
  </mc:AlternateContent>
  <bookViews>
    <workbookView xWindow="0" yWindow="0" windowWidth="20490" windowHeight="7620"/>
  </bookViews>
  <sheets>
    <sheet name="F-A-CTR-28" sheetId="3" r:id="rId1"/>
    <sheet name="Hoja1" sheetId="1" state="hidden" r:id="rId2"/>
  </sheets>
  <definedNames>
    <definedName name="_xlnm.Print_Area" localSheetId="0">'F-A-CTR-28'!$A$1:$J$125</definedName>
    <definedName name="_xlnm.Print_Area" localSheetId="1">Hoja1!$A$1:$H$55</definedName>
    <definedName name="INGRESO">'F-A-CTR-28'!$C$58</definedName>
    <definedName name="_xlnm.Print_Titles" localSheetId="0">'F-A-CTR-28'!$1:$8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3" l="1"/>
  <c r="L47" i="3"/>
  <c r="K51" i="3"/>
  <c r="L51" i="3"/>
  <c r="K55" i="3"/>
  <c r="L55" i="3"/>
  <c r="K59" i="3"/>
  <c r="L59" i="3"/>
  <c r="K63" i="3"/>
  <c r="L63" i="3"/>
  <c r="K67" i="3"/>
  <c r="L67" i="3"/>
  <c r="K71" i="3"/>
  <c r="L71" i="3"/>
  <c r="K75" i="3"/>
  <c r="L75" i="3"/>
  <c r="K79" i="3"/>
  <c r="L79" i="3"/>
  <c r="K83" i="3"/>
  <c r="L83" i="3"/>
  <c r="K87" i="3"/>
  <c r="L87" i="3"/>
  <c r="K91" i="3"/>
  <c r="L91" i="3"/>
  <c r="K95" i="3"/>
  <c r="L95" i="3"/>
  <c r="K99" i="3"/>
  <c r="L99" i="3"/>
  <c r="K103" i="3"/>
  <c r="L103" i="3"/>
  <c r="G35" i="1"/>
  <c r="F35" i="1"/>
  <c r="H35" i="1"/>
  <c r="J35" i="1"/>
  <c r="J36" i="1"/>
  <c r="M83" i="3"/>
  <c r="E83" i="3"/>
  <c r="M87" i="3"/>
  <c r="E87" i="3"/>
  <c r="M59" i="3"/>
  <c r="E59" i="3"/>
  <c r="M103" i="3"/>
  <c r="E103" i="3"/>
  <c r="M95" i="3"/>
  <c r="E95" i="3"/>
  <c r="M79" i="3"/>
  <c r="E79" i="3"/>
  <c r="M67" i="3"/>
  <c r="E67" i="3"/>
  <c r="M63" i="3"/>
  <c r="E63" i="3"/>
  <c r="M55" i="3"/>
  <c r="E55" i="3"/>
  <c r="M91" i="3"/>
  <c r="E91" i="3"/>
  <c r="M71" i="3"/>
  <c r="E71" i="3"/>
  <c r="M51" i="3"/>
  <c r="E51" i="3"/>
  <c r="M99" i="3"/>
  <c r="E99" i="3"/>
  <c r="M75" i="3"/>
  <c r="E75" i="3"/>
  <c r="M47" i="3"/>
  <c r="E47" i="3"/>
  <c r="K105" i="3"/>
  <c r="L105" i="3"/>
  <c r="N99" i="3"/>
  <c r="N63" i="3"/>
  <c r="M105" i="3"/>
  <c r="E105" i="3"/>
  <c r="E41" i="3"/>
  <c r="N47" i="3"/>
  <c r="N67" i="3"/>
  <c r="N79" i="3"/>
  <c r="N75" i="3"/>
  <c r="N95" i="3"/>
  <c r="O99" i="3"/>
  <c r="G99" i="3"/>
  <c r="N51" i="3"/>
  <c r="N103" i="3"/>
  <c r="N71" i="3"/>
  <c r="N59" i="3"/>
  <c r="N91" i="3"/>
  <c r="N87" i="3"/>
  <c r="N55" i="3"/>
  <c r="N83" i="3"/>
  <c r="O91" i="3"/>
  <c r="G91" i="3"/>
  <c r="O87" i="3"/>
  <c r="G87" i="3"/>
  <c r="O59" i="3"/>
  <c r="G59" i="3"/>
  <c r="O71" i="3"/>
  <c r="G71" i="3"/>
  <c r="O103" i="3"/>
  <c r="G103" i="3"/>
  <c r="O51" i="3"/>
  <c r="G51" i="3"/>
  <c r="P99" i="3"/>
  <c r="I99" i="3"/>
  <c r="O95" i="3"/>
  <c r="G95" i="3"/>
  <c r="P95" i="3"/>
  <c r="I95" i="3"/>
  <c r="O75" i="3"/>
  <c r="G75" i="3"/>
  <c r="O79" i="3"/>
  <c r="G79" i="3"/>
  <c r="O67" i="3"/>
  <c r="G67" i="3"/>
  <c r="O47" i="3"/>
  <c r="G47" i="3"/>
  <c r="O83" i="3"/>
  <c r="G83" i="3"/>
  <c r="N105" i="3"/>
  <c r="O55" i="3"/>
  <c r="G55" i="3"/>
  <c r="O63" i="3"/>
  <c r="G63" i="3"/>
  <c r="P63" i="3"/>
  <c r="I63" i="3"/>
  <c r="P87" i="3"/>
  <c r="I87" i="3"/>
  <c r="P75" i="3"/>
  <c r="I75" i="3"/>
  <c r="P67" i="3"/>
  <c r="I67" i="3"/>
  <c r="P47" i="3"/>
  <c r="I47" i="3"/>
  <c r="P55" i="3"/>
  <c r="I55" i="3"/>
  <c r="P51" i="3"/>
  <c r="I51" i="3"/>
  <c r="O105" i="3"/>
  <c r="G105" i="3"/>
  <c r="P103" i="3"/>
  <c r="I103" i="3"/>
  <c r="P83" i="3"/>
  <c r="I83" i="3"/>
  <c r="P71" i="3"/>
  <c r="I71" i="3"/>
  <c r="P59" i="3"/>
  <c r="I59" i="3"/>
  <c r="P79" i="3"/>
  <c r="I79" i="3"/>
  <c r="P91" i="3"/>
  <c r="I91" i="3"/>
  <c r="P105" i="3"/>
  <c r="I105" i="3"/>
</calcChain>
</file>

<file path=xl/sharedStrings.xml><?xml version="1.0" encoding="utf-8"?>
<sst xmlns="http://schemas.openxmlformats.org/spreadsheetml/2006/main" count="209" uniqueCount="76">
  <si>
    <t>EMPRESA/ENTIDAD</t>
  </si>
  <si>
    <t>TIPO DE EXPERIENCIA</t>
  </si>
  <si>
    <t>INICIO</t>
  </si>
  <si>
    <t>TERMINACIÓN</t>
  </si>
  <si>
    <t>AÑOS</t>
  </si>
  <si>
    <t>MESES</t>
  </si>
  <si>
    <t>P*</t>
  </si>
  <si>
    <t>R*</t>
  </si>
  <si>
    <r>
      <t xml:space="preserve">EL (LA) VICEMINISTRO(A) / DIRECTOR(A) / JEFE (A) / COORDINADOR(A) </t>
    </r>
    <r>
      <rPr>
        <b/>
        <sz val="12"/>
        <color theme="1"/>
        <rFont val="Arial Narrow"/>
        <family val="2"/>
      </rPr>
      <t>DE _____________________________ DEL MINISTERIO DE AMBIENTE Y DESARROLLO SOSTENIBLE</t>
    </r>
  </si>
  <si>
    <t>HACE CONSTAR</t>
  </si>
  <si>
    <r>
      <t xml:space="preserve">Que una vez revisada y verificada la información soporte de la hoja de vida de </t>
    </r>
    <r>
      <rPr>
        <b/>
        <sz val="12"/>
        <color theme="1"/>
        <rFont val="Arial Narrow"/>
        <family val="2"/>
      </rPr>
      <t xml:space="preserve">__________________, </t>
    </r>
    <r>
      <rPr>
        <sz val="12"/>
        <color theme="1"/>
        <rFont val="Arial Narrow"/>
        <family val="2"/>
      </rPr>
      <t xml:space="preserve">identificado con cédula de ciudadanía N°_________________ cuenta con la educación, formación, experiencia general y experiencia específica o habilidad, requerida de acuerdo a lo señalado en los estudios previos, para suscribir el contrato de prestación de servicios profesionales  </t>
    </r>
    <r>
      <rPr>
        <b/>
        <sz val="12"/>
        <color rgb="FFA6A6A6"/>
        <rFont val="Arial Narrow"/>
        <family val="2"/>
      </rPr>
      <t>(o de apoyo a la gestión)</t>
    </r>
    <r>
      <rPr>
        <sz val="12"/>
        <color theme="1"/>
        <rFont val="Arial Narrow"/>
        <family val="2"/>
      </rPr>
      <t xml:space="preserve"> cuyo objeto consiste en, “______________________________________</t>
    </r>
    <r>
      <rPr>
        <b/>
        <sz val="12"/>
        <color theme="1"/>
        <rFont val="Arial Narrow"/>
        <family val="2"/>
      </rPr>
      <t>”.</t>
    </r>
  </si>
  <si>
    <t>Teniendo en cuenta las recomendaciones de la Oficina de Control Interno del Ministerio de Ambiente y Desarrollo Sostenible, esta Oficina certifica que dentro del análisis de idoneidad fue verificada la veracidad de los títulos profesionales y/o de formación y/o académicos en general, aportados por el(la) futuro(a) contratista, que a continuación se relacionan:</t>
  </si>
  <si>
    <t xml:space="preserve">PERFIL REQUERIDO: </t>
  </si>
  <si>
    <r>
      <t xml:space="preserve">De conformidad con la Resolución </t>
    </r>
    <r>
      <rPr>
        <u/>
        <sz val="12"/>
        <color rgb="FFA6A6A6"/>
        <rFont val="Arial Narrow"/>
        <family val="2"/>
      </rPr>
      <t>(señalar No. y fecha de la Resolución por la cual se aprueba la tabla de honorarios del Ministerio)</t>
    </r>
    <r>
      <rPr>
        <sz val="12"/>
        <color theme="1"/>
        <rFont val="Arial Narrow"/>
        <family val="2"/>
      </rPr>
      <t xml:space="preserve"> y el estudio previo se requiere:</t>
    </r>
  </si>
  <si>
    <t>EDUCACION</t>
  </si>
  <si>
    <t>FORMACION</t>
  </si>
  <si>
    <t>EXPERIENCIA GENERAL</t>
  </si>
  <si>
    <t>EXPERIENCIA ESPECÍFICA</t>
  </si>
  <si>
    <t>Que se anexó a la hoja de vida los siguientes soportes:</t>
  </si>
  <si>
    <r>
      <t xml:space="preserve">Acredita título de ________ otorgado por ____________, de conformidad el diploma otorgado el __ de ____ de ____. Asimismo, acredita tarjeta profesional número ____ expedida por el _______ </t>
    </r>
    <r>
      <rPr>
        <b/>
        <sz val="12"/>
        <color rgb="FF808080"/>
        <rFont val="Arial Narrow"/>
        <family val="2"/>
      </rPr>
      <t>(cuando haya lugar a ello).</t>
    </r>
  </si>
  <si>
    <t xml:space="preserve">Acredita posgrado como ________ otorgado por ___________, de conformidad el diploma otorgado el __ de _______ de ____. </t>
  </si>
  <si>
    <t>FORMACION ACADEMICA</t>
  </si>
  <si>
    <t>EXPERIENCIA</t>
  </si>
  <si>
    <t>Acredita una experiencia</t>
  </si>
  <si>
    <t xml:space="preserve">superio a </t>
  </si>
  <si>
    <t>años de la siguiente forma:</t>
  </si>
  <si>
    <t>*P: Profesional *R: Relacionada (Marque con una “X”)</t>
  </si>
  <si>
    <t>Esta constancia se expide en la ciudad de Bogotá D.C., a los __________________________.</t>
  </si>
  <si>
    <t>(NOMBRE Y FIRMA DE QUIEN LA EXPIDE)</t>
  </si>
  <si>
    <t>_________________________________________</t>
  </si>
  <si>
    <t>TOTAL</t>
  </si>
  <si>
    <t>AÑO</t>
  </si>
  <si>
    <t>DIAS</t>
  </si>
  <si>
    <t>ENTIDAD:</t>
  </si>
  <si>
    <t>TIPO DE VINCULACIÓN:</t>
  </si>
  <si>
    <t>INGRESO</t>
  </si>
  <si>
    <t>RETIRO</t>
  </si>
  <si>
    <t>DURACIÓN</t>
  </si>
  <si>
    <t>años:</t>
  </si>
  <si>
    <t>meses:</t>
  </si>
  <si>
    <t>días:</t>
  </si>
  <si>
    <t>TOTAL TIEMPO DE EXPERIENCIA ACREDITADA</t>
  </si>
  <si>
    <t>DIAS TOTALES</t>
  </si>
  <si>
    <t>DIAS CUENTA</t>
  </si>
  <si>
    <t xml:space="preserve">superior a </t>
  </si>
  <si>
    <t>TITULO:</t>
  </si>
  <si>
    <t>INSTITUTCION:</t>
  </si>
  <si>
    <t>AÑO:</t>
  </si>
  <si>
    <t>profesional</t>
  </si>
  <si>
    <t>relacionada</t>
  </si>
  <si>
    <r>
      <t xml:space="preserve">Que una vez revisada y verificada la información soporte de la hoja de vida de </t>
    </r>
    <r>
      <rPr>
        <b/>
        <sz val="12"/>
        <color theme="1"/>
        <rFont val="Arial Narrow"/>
        <family val="2"/>
      </rPr>
      <t xml:space="preserve">__________________, </t>
    </r>
    <r>
      <rPr>
        <sz val="12"/>
        <color theme="1"/>
        <rFont val="Arial Narrow"/>
        <family val="2"/>
      </rPr>
      <t xml:space="preserve">identificado con cédula de ciudadanía N°_________________ acredita la educación, formación, experiencia general y experiencia específica o habilidad, requerida de acuerdo a lo señalado en los estudios previos, para suscribir el contrato de prestación de servicios profesionales  </t>
    </r>
    <r>
      <rPr>
        <b/>
        <sz val="12"/>
        <color rgb="FFA6A6A6"/>
        <rFont val="Arial Narrow"/>
        <family val="2"/>
      </rPr>
      <t>(o de apoyo a la gestión)</t>
    </r>
    <r>
      <rPr>
        <sz val="12"/>
        <color theme="1"/>
        <rFont val="Arial Narrow"/>
        <family val="2"/>
      </rPr>
      <t xml:space="preserve"> cuyo objeto consiste en, “______________________________________</t>
    </r>
    <r>
      <rPr>
        <b/>
        <sz val="12"/>
        <color theme="1"/>
        <rFont val="Arial Narrow"/>
        <family val="2"/>
      </rPr>
      <t>”.</t>
    </r>
  </si>
  <si>
    <t>Fecha de expedición:</t>
  </si>
  <si>
    <t>Tarjeta profesional:</t>
  </si>
  <si>
    <t>Años:</t>
  </si>
  <si>
    <t xml:space="preserve">MINISTERIO DE AMBIENTE Y DESARROLLO SOSTENIBLE </t>
  </si>
  <si>
    <r>
      <rPr>
        <b/>
        <sz val="9"/>
        <rFont val="Arial Narrow"/>
        <family val="2"/>
      </rPr>
      <t>Versión</t>
    </r>
    <r>
      <rPr>
        <sz val="9"/>
        <rFont val="Arial Narrow"/>
        <family val="2"/>
      </rPr>
      <t>: 7</t>
    </r>
  </si>
  <si>
    <r>
      <t>Proceso</t>
    </r>
    <r>
      <rPr>
        <sz val="10"/>
        <color theme="1"/>
        <rFont val="Arial Narrow"/>
        <family val="2"/>
      </rPr>
      <t>: Contratación</t>
    </r>
  </si>
  <si>
    <r>
      <rPr>
        <b/>
        <sz val="9"/>
        <rFont val="Arial Narrow"/>
        <family val="2"/>
      </rPr>
      <t>Código</t>
    </r>
    <r>
      <rPr>
        <sz val="9"/>
        <rFont val="Arial Narrow"/>
        <family val="2"/>
      </rPr>
      <t>: F-A-CTR-28</t>
    </r>
  </si>
  <si>
    <t>VERIFICACIÓN DE IDONEIDAD Y EXPERIENCIA</t>
  </si>
  <si>
    <t>Certificación de verificación de los contratos en el Sistema Electrónico para la Contratación Pública -SECOP- y el Portal Anticorrupción de Colombia – PACO</t>
  </si>
  <si>
    <t>En atención al cumplimento de lo establecido al numeral 1º y 3º de la Directiva Presidencial No. 01 de 2022 del 17 de enero de 2022 y 08 del 17 de septiembre de 2022, amablemente me permito certificar que una vez consultado el Sistema Electrónico para la Contratación Pública -SECOP- y el Portal Anticorrupción de Colombia – PACO para la presente vigencia, la siguiente persona tienen contrato(s) suscrito(s) de prestación de servicios profesionales y/o apoyo a la gestión con alguna entidad del Estado:</t>
  </si>
  <si>
    <t>NO</t>
  </si>
  <si>
    <t>*En caso afirmativo diligencie la siguiente información</t>
  </si>
  <si>
    <t>CANT</t>
  </si>
  <si>
    <t>NOMBRES Y APELLIDOS</t>
  </si>
  <si>
    <t xml:space="preserve">CEDULA </t>
  </si>
  <si>
    <t>NOMBRE ENTIDAD(ES)</t>
  </si>
  <si>
    <t xml:space="preserve">No. CONTRATO </t>
  </si>
  <si>
    <t>...</t>
  </si>
  <si>
    <r>
      <t>De acuerdo con lo anterior y una vez verificada la necesidad, la naturaleza del contrato a suscribir, así como las obligaciones que de él se derivan, en mi calidad de D</t>
    </r>
    <r>
      <rPr>
        <sz val="12"/>
        <color theme="0" tint="-0.499984740745262"/>
        <rFont val="Arial Narrow"/>
        <family val="2"/>
      </rPr>
      <t xml:space="preserve">irector de área o Jefe de Oficina o Coordinador de Grupo, </t>
    </r>
    <r>
      <rPr>
        <sz val="12"/>
        <color theme="1"/>
        <rFont val="Arial Narrow"/>
        <family val="2"/>
      </rPr>
      <t>encuentro que el(la) contratista que prestará sus servicios en esta Dirección o Jefatura o Grupo, tiene la capacidad e idoneidad para ejecutar el contrato a suscribir con el Ministerio</t>
    </r>
  </si>
  <si>
    <r>
      <rPr>
        <b/>
        <sz val="9"/>
        <rFont val="Arial Narrow"/>
        <family val="2"/>
      </rPr>
      <t>Vigencia:</t>
    </r>
    <r>
      <rPr>
        <sz val="9"/>
        <rFont val="Arial Narrow"/>
        <family val="2"/>
      </rPr>
      <t xml:space="preserve"> 21/11/2022</t>
    </r>
  </si>
  <si>
    <r>
      <t xml:space="preserve">De conformidad con la Resolución </t>
    </r>
    <r>
      <rPr>
        <u/>
        <sz val="12"/>
        <color rgb="FFA6A6A6"/>
        <rFont val="Arial Narrow"/>
        <family val="2"/>
      </rPr>
      <t>(señalar No. y fecha de la Resolución por la cual se aprueba la tabla de honorarios del Ministerio)</t>
    </r>
    <r>
      <rPr>
        <sz val="12"/>
        <color theme="1"/>
        <rFont val="Arial Narrow"/>
        <family val="2"/>
      </rPr>
      <t xml:space="preserve"> y el estudio previo se requiere </t>
    </r>
    <r>
      <rPr>
        <sz val="12"/>
        <color theme="2" tint="-0.499984740745262"/>
        <rFont val="Arial Narrow"/>
        <family val="2"/>
      </rPr>
      <t>(indicar la información cómo se señala en el estudio previo y las equivales a aplicar)</t>
    </r>
    <r>
      <rPr>
        <sz val="12"/>
        <color theme="1"/>
        <rFont val="Arial Narrow"/>
        <family val="2"/>
      </rPr>
      <t>:</t>
    </r>
  </si>
  <si>
    <t>años/meses de la siguiente forma:</t>
  </si>
  <si>
    <t>SI</t>
  </si>
  <si>
    <t>laboral</t>
  </si>
  <si>
    <t>(Señalar en este cuadro la información contenida en el numeral 6 del estudio previo "CRITERIOS PARA SELECCIONAR LA OFERTA MÁS FAVORABLE", así mismo, deberá señalar como se aplicarán las equivalencias, si a ello hay lugar)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</si>
</sst>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808080"/>
      <name val="Arial Narrow"/>
      <family val="2"/>
    </font>
    <font>
      <b/>
      <sz val="12"/>
      <color theme="1"/>
      <name val="Arial Narrow"/>
      <family val="2"/>
    </font>
    <font>
      <b/>
      <sz val="12"/>
      <color rgb="FFA6A6A6"/>
      <name val="Arial Narrow"/>
      <family val="2"/>
    </font>
    <font>
      <sz val="12"/>
      <name val="Arial Narrow"/>
      <family val="2"/>
    </font>
    <font>
      <u/>
      <sz val="12"/>
      <color rgb="FFA6A6A6"/>
      <name val="Arial Narrow"/>
      <family val="2"/>
    </font>
    <font>
      <sz val="9"/>
      <color theme="1"/>
      <name val="Arial Narrow"/>
      <family val="2"/>
    </font>
    <font>
      <sz val="11"/>
      <color rgb="FF3C4043"/>
      <name val="Consolas"/>
      <family val="3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12"/>
      <color theme="0" tint="-0.499984740745262"/>
      <name val="Arial Narrow"/>
      <family val="2"/>
    </font>
    <font>
      <sz val="12"/>
      <color theme="2" tint="-0.499984740745262"/>
      <name val="Arial Narrow"/>
      <family val="2"/>
    </font>
    <font>
      <sz val="12"/>
      <color theme="0" tint="-0.3499862666707357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  <protection locked="0"/>
    </xf>
    <xf numFmtId="2" fontId="11" fillId="0" borderId="1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 applyProtection="1">
      <alignment horizontal="center"/>
      <protection locked="0"/>
    </xf>
    <xf numFmtId="0" fontId="13" fillId="0" borderId="0" xfId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13" fillId="0" borderId="0" xfId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2" xfId="0" applyFont="1" applyBorder="1" applyAlignment="1">
      <alignment horizontal="justify" vertical="center" wrapText="1"/>
    </xf>
    <xf numFmtId="0" fontId="16" fillId="0" borderId="2" xfId="2" applyFont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 readingOrder="1"/>
    </xf>
    <xf numFmtId="0" fontId="15" fillId="8" borderId="0" xfId="0" applyFont="1" applyFill="1" applyAlignment="1">
      <alignment horizontal="center" vertical="center" wrapText="1" readingOrder="1"/>
    </xf>
    <xf numFmtId="0" fontId="13" fillId="0" borderId="2" xfId="1" applyBorder="1" applyAlignment="1">
      <alignment horizontal="center" vertical="center"/>
    </xf>
    <xf numFmtId="0" fontId="13" fillId="0" borderId="6" xfId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 readingOrder="1"/>
    </xf>
    <xf numFmtId="0" fontId="18" fillId="7" borderId="2" xfId="0" applyFont="1" applyFill="1" applyBorder="1" applyAlignment="1">
      <alignment horizontal="center" vertical="center" wrapText="1" readingOrder="1"/>
    </xf>
    <xf numFmtId="14" fontId="16" fillId="0" borderId="2" xfId="2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6" fillId="8" borderId="2" xfId="2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3">
    <cellStyle name="Normal" xfId="0" builtinId="0"/>
    <cellStyle name="Normal 2" xfId="2"/>
    <cellStyle name="Normal_formatovacaciones1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E1E1"/>
      <color rgb="FF154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225424</xdr:colOff>
      <xdr:row>0</xdr:row>
      <xdr:rowOff>81494</xdr:rowOff>
    </xdr:from>
    <xdr:to>
      <xdr:col>9</xdr:col>
      <xdr:colOff>889461</xdr:colOff>
      <xdr:row>1</xdr:row>
      <xdr:rowOff>125943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5" t="-803" r="-1682" b="-2478"/>
        <a:stretch>
          <a:fillRect/>
        </a:stretch>
      </xdr:blipFill>
      <xdr:spPr bwMode="auto">
        <a:xfrm>
          <a:off x="6711949" y="81494"/>
          <a:ext cx="1426037" cy="44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abSelected="1" view="pageBreakPreview" topLeftCell="A106" zoomScaleNormal="100" zoomScaleSheetLayoutView="100" workbookViewId="0">
      <selection activeCell="J109" sqref="J109"/>
    </sheetView>
  </sheetViews>
  <sheetFormatPr baseColWidth="10" defaultRowHeight="15" x14ac:dyDescent="0.25"/>
  <cols>
    <col min="3" max="3" width="11" customWidth="1"/>
    <col min="4" max="4" width="17.7109375" customWidth="1"/>
    <col min="10" max="10" width="16.140625" customWidth="1"/>
    <col min="11" max="13" width="11.42578125" hidden="1" customWidth="1"/>
    <col min="14" max="14" width="17.7109375" hidden="1" customWidth="1"/>
    <col min="15" max="15" width="5.5703125" hidden="1" customWidth="1"/>
    <col min="16" max="16" width="18.140625" hidden="1" customWidth="1"/>
    <col min="17" max="17" width="15.42578125" hidden="1" customWidth="1"/>
    <col min="18" max="20" width="11.42578125" customWidth="1"/>
  </cols>
  <sheetData>
    <row r="1" spans="1:12" ht="31.5" customHeight="1" x14ac:dyDescent="0.25">
      <c r="A1" s="81" t="s">
        <v>54</v>
      </c>
      <c r="B1" s="81"/>
      <c r="C1" s="81"/>
      <c r="D1" s="78" t="s">
        <v>58</v>
      </c>
      <c r="E1" s="78"/>
      <c r="F1" s="78"/>
      <c r="G1" s="78"/>
      <c r="H1" s="78"/>
      <c r="I1" s="74"/>
      <c r="J1" s="74"/>
      <c r="K1" s="75"/>
      <c r="L1" s="75"/>
    </row>
    <row r="2" spans="1:12" ht="15" customHeight="1" x14ac:dyDescent="0.25">
      <c r="A2" s="81"/>
      <c r="B2" s="81"/>
      <c r="C2" s="81"/>
      <c r="D2" s="79" t="s">
        <v>56</v>
      </c>
      <c r="E2" s="79"/>
      <c r="F2" s="79"/>
      <c r="G2" s="79"/>
      <c r="H2" s="79"/>
      <c r="I2" s="74"/>
      <c r="J2" s="74"/>
      <c r="K2" s="75"/>
      <c r="L2" s="75"/>
    </row>
    <row r="3" spans="1:12" ht="15" customHeight="1" x14ac:dyDescent="0.25">
      <c r="A3" s="82" t="s">
        <v>55</v>
      </c>
      <c r="B3" s="82"/>
      <c r="C3" s="82"/>
      <c r="D3" s="80" t="s">
        <v>70</v>
      </c>
      <c r="E3" s="80"/>
      <c r="F3" s="80"/>
      <c r="G3" s="80"/>
      <c r="H3" s="80"/>
      <c r="I3" s="73" t="s">
        <v>57</v>
      </c>
      <c r="J3" s="73"/>
      <c r="K3" s="75"/>
      <c r="L3" s="75"/>
    </row>
    <row r="4" spans="1:12" ht="4.5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36"/>
      <c r="L4" s="36"/>
    </row>
    <row r="5" spans="1:12" ht="29.25" customHeight="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32"/>
      <c r="L5" s="32"/>
    </row>
    <row r="6" spans="1:12" ht="47.25" customHeight="1" x14ac:dyDescent="0.25">
      <c r="A6" s="70" t="s">
        <v>8</v>
      </c>
      <c r="B6" s="70"/>
      <c r="C6" s="70"/>
      <c r="D6" s="70"/>
      <c r="E6" s="70"/>
      <c r="F6" s="70"/>
      <c r="G6" s="70"/>
      <c r="H6" s="70"/>
      <c r="I6" s="70"/>
      <c r="J6" s="70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15" customHeight="1" x14ac:dyDescent="0.25">
      <c r="A8" s="71" t="s">
        <v>9</v>
      </c>
      <c r="B8" s="71"/>
      <c r="C8" s="71"/>
      <c r="D8" s="71"/>
      <c r="E8" s="71"/>
      <c r="F8" s="71"/>
      <c r="G8" s="71"/>
      <c r="H8" s="71"/>
      <c r="I8" s="71"/>
      <c r="J8" s="71"/>
    </row>
    <row r="9" spans="1:12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66.75" customHeight="1" x14ac:dyDescent="0.25">
      <c r="A10" s="72" t="s">
        <v>50</v>
      </c>
      <c r="B10" s="72"/>
      <c r="C10" s="72"/>
      <c r="D10" s="72"/>
      <c r="E10" s="72"/>
      <c r="F10" s="72"/>
      <c r="G10" s="72"/>
      <c r="H10" s="72"/>
      <c r="I10" s="72"/>
      <c r="J10" s="72"/>
    </row>
    <row r="11" spans="1:12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ht="68.25" customHeight="1" x14ac:dyDescent="0.25">
      <c r="A12" s="72" t="s">
        <v>11</v>
      </c>
      <c r="B12" s="72"/>
      <c r="C12" s="72"/>
      <c r="D12" s="72"/>
      <c r="E12" s="72"/>
      <c r="F12" s="72"/>
      <c r="G12" s="72"/>
      <c r="H12" s="72"/>
      <c r="I12" s="72"/>
      <c r="J12" s="72"/>
    </row>
    <row r="13" spans="1:12" ht="15.75" x14ac:dyDescent="0.25">
      <c r="A13" s="3"/>
      <c r="B13" s="3"/>
      <c r="C13" s="3"/>
      <c r="D13" s="3"/>
      <c r="E13" s="3"/>
      <c r="F13" s="3"/>
      <c r="G13" s="3"/>
      <c r="H13" s="3"/>
      <c r="I13" s="1"/>
      <c r="J13" s="1"/>
    </row>
    <row r="14" spans="1:12" ht="15.75" x14ac:dyDescent="0.25">
      <c r="A14" s="63" t="s">
        <v>12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2" ht="15.75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</row>
    <row r="16" spans="1:12" ht="36" customHeight="1" x14ac:dyDescent="0.25">
      <c r="A16" s="72" t="s">
        <v>71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1:10" ht="15.75" x14ac:dyDescent="0.25">
      <c r="A17" s="3"/>
      <c r="B17" s="3"/>
      <c r="C17" s="3"/>
      <c r="D17" s="3"/>
      <c r="E17" s="3"/>
      <c r="F17" s="3"/>
      <c r="G17" s="3"/>
      <c r="H17" s="3"/>
      <c r="I17" s="1"/>
      <c r="J17" s="1"/>
    </row>
    <row r="18" spans="1:10" ht="15.75" customHeight="1" x14ac:dyDescent="0.25">
      <c r="A18" s="44" t="s">
        <v>75</v>
      </c>
      <c r="B18" s="45"/>
      <c r="C18" s="45"/>
      <c r="D18" s="45"/>
      <c r="E18" s="45"/>
      <c r="F18" s="45"/>
      <c r="G18" s="45"/>
      <c r="H18" s="45"/>
      <c r="I18" s="45"/>
      <c r="J18" s="46"/>
    </row>
    <row r="19" spans="1:10" ht="15.75" customHeight="1" x14ac:dyDescent="0.25">
      <c r="A19" s="47"/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15.75" customHeight="1" x14ac:dyDescent="0.25">
      <c r="A20" s="47"/>
      <c r="B20" s="48"/>
      <c r="C20" s="48"/>
      <c r="D20" s="48"/>
      <c r="E20" s="48"/>
      <c r="F20" s="48"/>
      <c r="G20" s="48"/>
      <c r="H20" s="48"/>
      <c r="I20" s="48"/>
      <c r="J20" s="49"/>
    </row>
    <row r="21" spans="1:10" ht="15.75" customHeight="1" x14ac:dyDescent="0.25">
      <c r="A21" s="50"/>
      <c r="B21" s="51"/>
      <c r="C21" s="51"/>
      <c r="D21" s="51"/>
      <c r="E21" s="51"/>
      <c r="F21" s="51"/>
      <c r="G21" s="51"/>
      <c r="H21" s="51"/>
      <c r="I21" s="51"/>
      <c r="J21" s="52"/>
    </row>
    <row r="22" spans="1:10" ht="15.75" x14ac:dyDescent="0.25">
      <c r="A22" s="5"/>
      <c r="B22" s="3"/>
      <c r="C22" s="3"/>
      <c r="D22" s="3"/>
      <c r="E22" s="3"/>
      <c r="F22" s="3"/>
      <c r="G22" s="3"/>
      <c r="H22" s="3"/>
      <c r="I22" s="1"/>
      <c r="J22" s="1"/>
    </row>
    <row r="23" spans="1:10" ht="15.75" x14ac:dyDescent="0.25">
      <c r="A23" s="43" t="s">
        <v>18</v>
      </c>
      <c r="B23" s="43"/>
      <c r="C23" s="43"/>
      <c r="D23" s="43"/>
      <c r="E23" s="43"/>
      <c r="F23" s="43"/>
      <c r="G23" s="43"/>
      <c r="H23" s="43"/>
      <c r="I23" s="1"/>
      <c r="J23" s="1"/>
    </row>
    <row r="24" spans="1:10" ht="15.75" x14ac:dyDescent="0.25">
      <c r="A24" s="6"/>
      <c r="B24" s="6"/>
      <c r="C24" s="6"/>
      <c r="D24" s="6"/>
      <c r="E24" s="6"/>
      <c r="F24" s="6"/>
      <c r="G24" s="6"/>
      <c r="H24" s="6"/>
      <c r="I24" s="1"/>
      <c r="J24" s="1"/>
    </row>
    <row r="25" spans="1:10" ht="15.75" x14ac:dyDescent="0.25">
      <c r="A25" s="58" t="s">
        <v>21</v>
      </c>
      <c r="B25" s="58"/>
      <c r="C25" s="58"/>
      <c r="D25" s="58"/>
      <c r="E25" s="58"/>
      <c r="F25" s="58"/>
      <c r="G25" s="58"/>
      <c r="H25" s="58"/>
      <c r="I25" s="58"/>
      <c r="J25" s="58"/>
    </row>
    <row r="26" spans="1:10" ht="15.75" x14ac:dyDescent="0.25">
      <c r="A26" s="2"/>
      <c r="B26" s="2"/>
      <c r="C26" s="2"/>
      <c r="D26" s="2"/>
      <c r="E26" s="2"/>
      <c r="F26" s="2"/>
      <c r="G26" s="2"/>
      <c r="H26" s="2"/>
      <c r="I26" s="1"/>
      <c r="J26" s="1"/>
    </row>
    <row r="27" spans="1:10" ht="15.75" x14ac:dyDescent="0.25">
      <c r="A27" s="43" t="s">
        <v>52</v>
      </c>
      <c r="B27" s="43"/>
      <c r="C27" s="20"/>
      <c r="D27" s="6"/>
      <c r="E27" s="43" t="s">
        <v>51</v>
      </c>
      <c r="F27" s="43"/>
      <c r="G27" s="21"/>
      <c r="H27" s="21"/>
      <c r="I27" s="1"/>
      <c r="J27" s="1"/>
    </row>
    <row r="28" spans="1:10" ht="15.75" x14ac:dyDescent="0.25">
      <c r="A28" s="2"/>
      <c r="B28" s="2"/>
      <c r="C28" s="2"/>
      <c r="D28" s="2"/>
      <c r="E28" s="2"/>
      <c r="F28" s="2"/>
      <c r="G28" s="2"/>
      <c r="H28" s="2"/>
      <c r="I28" s="1"/>
      <c r="J28" s="1"/>
    </row>
    <row r="29" spans="1:10" ht="15.75" x14ac:dyDescent="0.25">
      <c r="A29" s="56" t="s">
        <v>45</v>
      </c>
      <c r="B29" s="56"/>
      <c r="C29" s="54"/>
      <c r="D29" s="54"/>
      <c r="E29" s="54"/>
      <c r="F29" s="54"/>
      <c r="G29" s="54"/>
      <c r="H29" s="54"/>
      <c r="I29" s="54"/>
      <c r="J29" s="54"/>
    </row>
    <row r="30" spans="1:10" ht="15.75" x14ac:dyDescent="0.25">
      <c r="A30" s="56" t="s">
        <v>46</v>
      </c>
      <c r="B30" s="56"/>
      <c r="C30" s="54"/>
      <c r="D30" s="54"/>
      <c r="E30" s="54"/>
      <c r="F30" s="54"/>
      <c r="G30" s="54"/>
      <c r="H30" s="54"/>
      <c r="I30" s="54"/>
      <c r="J30" s="54"/>
    </row>
    <row r="31" spans="1:10" ht="15.75" x14ac:dyDescent="0.25">
      <c r="A31" s="56" t="s">
        <v>47</v>
      </c>
      <c r="B31" s="56"/>
      <c r="C31" s="54"/>
      <c r="D31" s="54"/>
      <c r="E31" s="54"/>
      <c r="F31" s="54"/>
      <c r="G31" s="54"/>
      <c r="H31" s="54"/>
      <c r="I31" s="54"/>
      <c r="J31" s="54"/>
    </row>
    <row r="32" spans="1:10" ht="15.75" x14ac:dyDescent="0.25">
      <c r="A32" s="56" t="s">
        <v>45</v>
      </c>
      <c r="B32" s="56"/>
      <c r="C32" s="54"/>
      <c r="D32" s="54"/>
      <c r="E32" s="54"/>
      <c r="F32" s="54"/>
      <c r="G32" s="54"/>
      <c r="H32" s="54"/>
      <c r="I32" s="54"/>
      <c r="J32" s="54"/>
    </row>
    <row r="33" spans="1:16" ht="15.75" x14ac:dyDescent="0.25">
      <c r="A33" s="56" t="s">
        <v>46</v>
      </c>
      <c r="B33" s="56"/>
      <c r="C33" s="54"/>
      <c r="D33" s="54"/>
      <c r="E33" s="54"/>
      <c r="F33" s="54"/>
      <c r="G33" s="54"/>
      <c r="H33" s="54"/>
      <c r="I33" s="54"/>
      <c r="J33" s="54"/>
    </row>
    <row r="34" spans="1:16" ht="15.75" x14ac:dyDescent="0.25">
      <c r="A34" s="56" t="s">
        <v>47</v>
      </c>
      <c r="B34" s="56"/>
      <c r="C34" s="54"/>
      <c r="D34" s="54"/>
      <c r="E34" s="54"/>
      <c r="F34" s="54"/>
      <c r="G34" s="54"/>
      <c r="H34" s="54"/>
      <c r="I34" s="54"/>
      <c r="J34" s="54"/>
    </row>
    <row r="35" spans="1:16" ht="15.75" x14ac:dyDescent="0.25">
      <c r="A35" s="56" t="s">
        <v>45</v>
      </c>
      <c r="B35" s="56"/>
      <c r="C35" s="54"/>
      <c r="D35" s="54"/>
      <c r="E35" s="54"/>
      <c r="F35" s="54"/>
      <c r="G35" s="54"/>
      <c r="H35" s="54"/>
      <c r="I35" s="54"/>
      <c r="J35" s="54"/>
    </row>
    <row r="36" spans="1:16" ht="15.75" x14ac:dyDescent="0.25">
      <c r="A36" s="56" t="s">
        <v>46</v>
      </c>
      <c r="B36" s="56"/>
      <c r="C36" s="54"/>
      <c r="D36" s="54"/>
      <c r="E36" s="54"/>
      <c r="F36" s="54"/>
      <c r="G36" s="54"/>
      <c r="H36" s="54"/>
      <c r="I36" s="54"/>
      <c r="J36" s="54"/>
    </row>
    <row r="37" spans="1:16" ht="15.75" x14ac:dyDescent="0.25">
      <c r="A37" s="56" t="s">
        <v>47</v>
      </c>
      <c r="B37" s="56"/>
      <c r="C37" s="54"/>
      <c r="D37" s="54"/>
      <c r="E37" s="54"/>
      <c r="F37" s="54"/>
      <c r="G37" s="54"/>
      <c r="H37" s="54"/>
      <c r="I37" s="54"/>
      <c r="J37" s="54"/>
    </row>
    <row r="38" spans="1:16" ht="15.75" x14ac:dyDescent="0.25">
      <c r="A38" s="2"/>
      <c r="B38" s="2"/>
      <c r="C38" s="2"/>
      <c r="D38" s="2"/>
      <c r="E38" s="2"/>
      <c r="F38" s="2"/>
      <c r="G38" s="2"/>
      <c r="H38" s="2"/>
      <c r="I38" s="1"/>
      <c r="J38" s="1"/>
    </row>
    <row r="39" spans="1:16" ht="15.75" customHeight="1" x14ac:dyDescent="0.25">
      <c r="A39" s="55" t="s">
        <v>22</v>
      </c>
      <c r="B39" s="55"/>
      <c r="C39" s="55"/>
      <c r="D39" s="55"/>
      <c r="E39" s="55"/>
      <c r="F39" s="55"/>
      <c r="G39" s="55"/>
      <c r="H39" s="55"/>
      <c r="I39" s="55"/>
      <c r="J39" s="55"/>
    </row>
    <row r="40" spans="1:16" ht="15.75" x14ac:dyDescent="0.25">
      <c r="A40" s="7"/>
      <c r="B40" s="7"/>
      <c r="C40" s="7"/>
      <c r="D40" s="7"/>
      <c r="E40" s="7"/>
      <c r="F40" s="7"/>
      <c r="G40" s="7"/>
      <c r="H40" s="7"/>
      <c r="I40" s="1"/>
      <c r="J40" s="1"/>
      <c r="L40" t="s">
        <v>74</v>
      </c>
    </row>
    <row r="41" spans="1:16" ht="23.25" customHeight="1" x14ac:dyDescent="0.25">
      <c r="A41" s="61" t="s">
        <v>23</v>
      </c>
      <c r="B41" s="61"/>
      <c r="C41" s="18"/>
      <c r="D41" s="7" t="s">
        <v>44</v>
      </c>
      <c r="E41" s="19">
        <f>+E105</f>
        <v>0</v>
      </c>
      <c r="F41" s="53" t="s">
        <v>72</v>
      </c>
      <c r="G41" s="53"/>
      <c r="H41" s="53"/>
      <c r="I41" s="1"/>
      <c r="J41" s="1"/>
      <c r="L41" t="s">
        <v>48</v>
      </c>
    </row>
    <row r="42" spans="1:1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L42" t="s">
        <v>49</v>
      </c>
    </row>
    <row r="43" spans="1:1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6" ht="15.75" x14ac:dyDescent="0.25">
      <c r="A44" s="33" t="s">
        <v>33</v>
      </c>
      <c r="B44" s="62"/>
      <c r="C44" s="62"/>
      <c r="D44" s="62"/>
      <c r="E44" s="62"/>
      <c r="F44" s="62"/>
      <c r="G44" s="62"/>
      <c r="H44" s="62"/>
      <c r="I44" s="62"/>
      <c r="J44" s="62"/>
      <c r="K44" s="14"/>
      <c r="L44" s="14"/>
      <c r="M44" s="14"/>
      <c r="N44" s="14"/>
      <c r="O44" s="14"/>
      <c r="P44" s="14"/>
    </row>
    <row r="45" spans="1:16" ht="15.75" customHeight="1" x14ac:dyDescent="0.25">
      <c r="A45" s="56" t="s">
        <v>34</v>
      </c>
      <c r="B45" s="56"/>
      <c r="C45" s="56"/>
      <c r="D45" s="56"/>
      <c r="E45" s="56"/>
      <c r="F45" s="56"/>
      <c r="G45" s="56"/>
      <c r="H45" s="56"/>
      <c r="I45" s="56"/>
      <c r="J45" s="56"/>
      <c r="K45" s="68" t="s">
        <v>42</v>
      </c>
      <c r="L45" s="37"/>
      <c r="M45" s="69" t="s">
        <v>4</v>
      </c>
      <c r="N45" s="37"/>
      <c r="O45" s="69" t="s">
        <v>5</v>
      </c>
      <c r="P45" s="68" t="s">
        <v>43</v>
      </c>
    </row>
    <row r="46" spans="1:16" ht="15.75" x14ac:dyDescent="0.25">
      <c r="A46" s="34" t="s">
        <v>35</v>
      </c>
      <c r="B46" s="34" t="s">
        <v>36</v>
      </c>
      <c r="C46" s="63" t="s">
        <v>37</v>
      </c>
      <c r="D46" s="63"/>
      <c r="E46" s="63"/>
      <c r="F46" s="63"/>
      <c r="G46" s="63"/>
      <c r="H46" s="63"/>
      <c r="I46" s="63"/>
      <c r="J46" s="63"/>
      <c r="K46" s="68"/>
      <c r="L46" s="37"/>
      <c r="M46" s="69"/>
      <c r="N46" s="37"/>
      <c r="O46" s="69"/>
      <c r="P46" s="68"/>
    </row>
    <row r="47" spans="1:16" ht="15.75" x14ac:dyDescent="0.25">
      <c r="A47" s="31"/>
      <c r="B47" s="31"/>
      <c r="C47" s="23"/>
      <c r="D47" s="24" t="s">
        <v>38</v>
      </c>
      <c r="E47" s="25">
        <f>M47</f>
        <v>0</v>
      </c>
      <c r="F47" s="24" t="s">
        <v>39</v>
      </c>
      <c r="G47" s="25">
        <f>O47</f>
        <v>0</v>
      </c>
      <c r="H47" s="24" t="s">
        <v>40</v>
      </c>
      <c r="I47" s="25">
        <f>P47</f>
        <v>0</v>
      </c>
      <c r="J47" s="23"/>
      <c r="K47" s="15">
        <f>IF(OR(INGRESO=0,B47=0),0,DAYS360(A47,B47)+1)</f>
        <v>0</v>
      </c>
      <c r="L47" s="15">
        <f>+K47/360</f>
        <v>0</v>
      </c>
      <c r="M47" s="15">
        <f>INT(L47)</f>
        <v>0</v>
      </c>
      <c r="N47" s="15">
        <f>(L47-M47)*12</f>
        <v>0</v>
      </c>
      <c r="O47" s="16">
        <f>INT(N47)</f>
        <v>0</v>
      </c>
      <c r="P47" s="16">
        <f>(N47-O47)*30</f>
        <v>0</v>
      </c>
    </row>
    <row r="48" spans="1:16" ht="15.75" x14ac:dyDescent="0.25">
      <c r="A48" s="33" t="s">
        <v>33</v>
      </c>
      <c r="B48" s="62"/>
      <c r="C48" s="62"/>
      <c r="D48" s="62"/>
      <c r="E48" s="62"/>
      <c r="F48" s="62"/>
      <c r="G48" s="62"/>
      <c r="H48" s="62"/>
      <c r="I48" s="62"/>
      <c r="J48" s="62"/>
      <c r="K48" s="15"/>
      <c r="L48" s="15"/>
      <c r="M48" s="15"/>
      <c r="N48" s="15"/>
      <c r="O48" s="16"/>
      <c r="P48" s="16"/>
    </row>
    <row r="49" spans="1:16" ht="15.75" x14ac:dyDescent="0.25">
      <c r="A49" s="56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15"/>
      <c r="L49" s="15"/>
      <c r="M49" s="15"/>
      <c r="N49" s="15"/>
      <c r="O49" s="16"/>
      <c r="P49" s="16"/>
    </row>
    <row r="50" spans="1:16" ht="15.75" x14ac:dyDescent="0.25">
      <c r="A50" s="34" t="s">
        <v>35</v>
      </c>
      <c r="B50" s="34" t="s">
        <v>36</v>
      </c>
      <c r="C50" s="63" t="s">
        <v>37</v>
      </c>
      <c r="D50" s="63"/>
      <c r="E50" s="63"/>
      <c r="F50" s="63"/>
      <c r="G50" s="63"/>
      <c r="H50" s="63"/>
      <c r="I50" s="63"/>
      <c r="J50" s="63"/>
      <c r="K50" s="15"/>
      <c r="L50" s="15"/>
      <c r="M50" s="15"/>
      <c r="N50" s="15"/>
      <c r="O50" s="16"/>
      <c r="P50" s="16"/>
    </row>
    <row r="51" spans="1:16" ht="15.75" x14ac:dyDescent="0.25">
      <c r="A51" s="31"/>
      <c r="B51" s="31"/>
      <c r="C51" s="23"/>
      <c r="D51" s="24" t="s">
        <v>38</v>
      </c>
      <c r="E51" s="25">
        <f>M51</f>
        <v>0</v>
      </c>
      <c r="F51" s="24" t="s">
        <v>39</v>
      </c>
      <c r="G51" s="25">
        <f>O51</f>
        <v>0</v>
      </c>
      <c r="H51" s="24" t="s">
        <v>40</v>
      </c>
      <c r="I51" s="25">
        <f>P51</f>
        <v>0</v>
      </c>
      <c r="J51" s="23"/>
      <c r="K51" s="15">
        <f>IF(OR(INGRESO=0,B51=0),0,DAYS360(A51,B51)+1)</f>
        <v>0</v>
      </c>
      <c r="L51" s="15">
        <f t="shared" ref="L51:L103" si="0">+K51/360</f>
        <v>0</v>
      </c>
      <c r="M51" s="15">
        <f>INT(L51)</f>
        <v>0</v>
      </c>
      <c r="N51" s="15">
        <f>(L51-M51)*12</f>
        <v>0</v>
      </c>
      <c r="O51" s="16">
        <f t="shared" ref="O51:O103" si="1">INT(N51)</f>
        <v>0</v>
      </c>
      <c r="P51" s="16">
        <f t="shared" ref="P51:P103" si="2">(N51-O51)*30</f>
        <v>0</v>
      </c>
    </row>
    <row r="52" spans="1:16" ht="15.75" x14ac:dyDescent="0.25">
      <c r="A52" s="33" t="s">
        <v>33</v>
      </c>
      <c r="B52" s="62"/>
      <c r="C52" s="62"/>
      <c r="D52" s="62"/>
      <c r="E52" s="62"/>
      <c r="F52" s="62"/>
      <c r="G52" s="62"/>
      <c r="H52" s="62"/>
      <c r="I52" s="62"/>
      <c r="J52" s="62"/>
      <c r="K52" s="15"/>
      <c r="L52" s="15"/>
      <c r="M52" s="15"/>
      <c r="N52" s="15"/>
      <c r="O52" s="16"/>
      <c r="P52" s="16"/>
    </row>
    <row r="53" spans="1:16" ht="15.75" x14ac:dyDescent="0.25">
      <c r="A53" s="22" t="s">
        <v>34</v>
      </c>
      <c r="B53" s="22"/>
      <c r="C53" s="22"/>
      <c r="D53" s="22"/>
      <c r="E53" s="22"/>
      <c r="F53" s="22"/>
      <c r="G53" s="22"/>
      <c r="H53" s="22"/>
      <c r="I53" s="22"/>
      <c r="J53" s="22"/>
      <c r="K53" s="15"/>
      <c r="L53" s="15"/>
      <c r="M53" s="15"/>
      <c r="N53" s="15"/>
      <c r="O53" s="16"/>
      <c r="P53" s="16"/>
    </row>
    <row r="54" spans="1:16" ht="15.75" x14ac:dyDescent="0.25">
      <c r="A54" s="34" t="s">
        <v>35</v>
      </c>
      <c r="B54" s="34" t="s">
        <v>36</v>
      </c>
      <c r="C54" s="63" t="s">
        <v>37</v>
      </c>
      <c r="D54" s="63"/>
      <c r="E54" s="63"/>
      <c r="F54" s="63"/>
      <c r="G54" s="63"/>
      <c r="H54" s="63"/>
      <c r="I54" s="63"/>
      <c r="J54" s="63"/>
      <c r="K54" s="15"/>
      <c r="L54" s="15"/>
      <c r="M54" s="15"/>
      <c r="N54" s="15"/>
      <c r="O54" s="16"/>
      <c r="P54" s="16"/>
    </row>
    <row r="55" spans="1:16" ht="15.75" x14ac:dyDescent="0.25">
      <c r="A55" s="31"/>
      <c r="B55" s="31"/>
      <c r="C55" s="23"/>
      <c r="D55" s="24" t="s">
        <v>38</v>
      </c>
      <c r="E55" s="25">
        <f>M55</f>
        <v>0</v>
      </c>
      <c r="F55" s="24" t="s">
        <v>39</v>
      </c>
      <c r="G55" s="25">
        <f>O55</f>
        <v>0</v>
      </c>
      <c r="H55" s="24" t="s">
        <v>40</v>
      </c>
      <c r="I55" s="25">
        <f>P55</f>
        <v>0</v>
      </c>
      <c r="J55" s="23"/>
      <c r="K55" s="15">
        <f>IF(OR(INGRESO=0,B55=0),0,DAYS360(A55,B55)+1)</f>
        <v>0</v>
      </c>
      <c r="L55" s="15">
        <f t="shared" si="0"/>
        <v>0</v>
      </c>
      <c r="M55" s="15">
        <f>INT(L55)</f>
        <v>0</v>
      </c>
      <c r="N55" s="15">
        <f>(L55-M55)*12</f>
        <v>0</v>
      </c>
      <c r="O55" s="16">
        <f t="shared" si="1"/>
        <v>0</v>
      </c>
      <c r="P55" s="16">
        <f t="shared" si="2"/>
        <v>0</v>
      </c>
    </row>
    <row r="56" spans="1:16" ht="15.75" x14ac:dyDescent="0.25">
      <c r="A56" s="33" t="s">
        <v>33</v>
      </c>
      <c r="B56" s="62"/>
      <c r="C56" s="62"/>
      <c r="D56" s="62"/>
      <c r="E56" s="62"/>
      <c r="F56" s="62"/>
      <c r="G56" s="62"/>
      <c r="H56" s="62"/>
      <c r="I56" s="62"/>
      <c r="J56" s="62"/>
      <c r="K56" s="15"/>
      <c r="L56" s="15"/>
      <c r="M56" s="15"/>
      <c r="N56" s="15"/>
      <c r="O56" s="16"/>
      <c r="P56" s="16"/>
    </row>
    <row r="57" spans="1:16" ht="15.75" x14ac:dyDescent="0.25">
      <c r="A57" s="22" t="s">
        <v>34</v>
      </c>
      <c r="B57" s="22"/>
      <c r="C57" s="22"/>
      <c r="D57" s="22"/>
      <c r="E57" s="22"/>
      <c r="F57" s="22"/>
      <c r="G57" s="22"/>
      <c r="H57" s="22"/>
      <c r="I57" s="22"/>
      <c r="J57" s="22"/>
      <c r="K57" s="15"/>
      <c r="L57" s="15"/>
      <c r="M57" s="15"/>
      <c r="N57" s="15"/>
      <c r="O57" s="16"/>
      <c r="P57" s="16"/>
    </row>
    <row r="58" spans="1:16" ht="15.75" x14ac:dyDescent="0.25">
      <c r="A58" s="34" t="s">
        <v>35</v>
      </c>
      <c r="B58" s="34" t="s">
        <v>36</v>
      </c>
      <c r="C58" s="63" t="s">
        <v>37</v>
      </c>
      <c r="D58" s="63"/>
      <c r="E58" s="63"/>
      <c r="F58" s="63"/>
      <c r="G58" s="63"/>
      <c r="H58" s="63"/>
      <c r="I58" s="63"/>
      <c r="J58" s="63"/>
      <c r="K58" s="15"/>
      <c r="L58" s="15"/>
      <c r="M58" s="15"/>
      <c r="N58" s="15"/>
      <c r="O58" s="16"/>
      <c r="P58" s="16"/>
    </row>
    <row r="59" spans="1:16" ht="15.75" x14ac:dyDescent="0.25">
      <c r="A59" s="31"/>
      <c r="B59" s="31"/>
      <c r="C59" s="23"/>
      <c r="D59" s="24" t="s">
        <v>38</v>
      </c>
      <c r="E59" s="25">
        <f>M59</f>
        <v>0</v>
      </c>
      <c r="F59" s="24" t="s">
        <v>39</v>
      </c>
      <c r="G59" s="25">
        <f>O59</f>
        <v>0</v>
      </c>
      <c r="H59" s="24" t="s">
        <v>40</v>
      </c>
      <c r="I59" s="25">
        <f>P59</f>
        <v>0</v>
      </c>
      <c r="J59" s="23"/>
      <c r="K59" s="15">
        <f>IF(OR(INGRESO=0,B59=0),0,DAYS360(A59,B59)+1)</f>
        <v>0</v>
      </c>
      <c r="L59" s="15">
        <f t="shared" si="0"/>
        <v>0</v>
      </c>
      <c r="M59" s="15">
        <f>INT(L59)</f>
        <v>0</v>
      </c>
      <c r="N59" s="15">
        <f>(L59-M59)*12</f>
        <v>0</v>
      </c>
      <c r="O59" s="16">
        <f t="shared" si="1"/>
        <v>0</v>
      </c>
      <c r="P59" s="16">
        <f t="shared" si="2"/>
        <v>0</v>
      </c>
    </row>
    <row r="60" spans="1:16" ht="15.75" x14ac:dyDescent="0.25">
      <c r="A60" s="33" t="s">
        <v>33</v>
      </c>
      <c r="B60" s="62"/>
      <c r="C60" s="62"/>
      <c r="D60" s="62"/>
      <c r="E60" s="62"/>
      <c r="F60" s="62"/>
      <c r="G60" s="62"/>
      <c r="H60" s="62"/>
      <c r="I60" s="62"/>
      <c r="J60" s="62"/>
      <c r="K60" s="15"/>
      <c r="L60" s="15"/>
      <c r="M60" s="15"/>
      <c r="N60" s="15"/>
      <c r="O60" s="16"/>
      <c r="P60" s="16"/>
    </row>
    <row r="61" spans="1:16" ht="15.75" x14ac:dyDescent="0.25">
      <c r="A61" s="31" t="s">
        <v>34</v>
      </c>
      <c r="B61" s="31"/>
      <c r="C61" s="23"/>
      <c r="D61" s="24"/>
      <c r="E61" s="25"/>
      <c r="F61" s="24"/>
      <c r="G61" s="25"/>
      <c r="H61" s="24"/>
      <c r="I61" s="25"/>
      <c r="J61" s="23"/>
      <c r="K61" s="15"/>
      <c r="L61" s="15"/>
      <c r="M61" s="15"/>
      <c r="N61" s="15"/>
      <c r="O61" s="16"/>
      <c r="P61" s="16"/>
    </row>
    <row r="62" spans="1:16" ht="15.75" x14ac:dyDescent="0.25">
      <c r="A62" s="34" t="s">
        <v>35</v>
      </c>
      <c r="B62" s="34" t="s">
        <v>36</v>
      </c>
      <c r="C62" s="63" t="s">
        <v>37</v>
      </c>
      <c r="D62" s="63"/>
      <c r="E62" s="63"/>
      <c r="F62" s="63"/>
      <c r="G62" s="63"/>
      <c r="H62" s="63"/>
      <c r="I62" s="63"/>
      <c r="J62" s="63"/>
      <c r="K62" s="15"/>
      <c r="L62" s="15"/>
      <c r="M62" s="15"/>
      <c r="N62" s="15"/>
      <c r="O62" s="16"/>
      <c r="P62" s="16"/>
    </row>
    <row r="63" spans="1:16" ht="15.75" x14ac:dyDescent="0.25">
      <c r="A63" s="31"/>
      <c r="B63" s="31"/>
      <c r="C63" s="23"/>
      <c r="D63" s="24" t="s">
        <v>38</v>
      </c>
      <c r="E63" s="25">
        <f>M63</f>
        <v>0</v>
      </c>
      <c r="F63" s="24" t="s">
        <v>39</v>
      </c>
      <c r="G63" s="25">
        <f>O63</f>
        <v>0</v>
      </c>
      <c r="H63" s="24" t="s">
        <v>40</v>
      </c>
      <c r="I63" s="25">
        <f>P63</f>
        <v>0</v>
      </c>
      <c r="J63" s="23"/>
      <c r="K63" s="15">
        <f>IF(OR(INGRESO=0,B63=0),0,DAYS360(A63,B63)+1)</f>
        <v>0</v>
      </c>
      <c r="L63" s="15">
        <f t="shared" si="0"/>
        <v>0</v>
      </c>
      <c r="M63" s="15">
        <f>INT(L63)</f>
        <v>0</v>
      </c>
      <c r="N63" s="15">
        <f>(L63-M63)*12</f>
        <v>0</v>
      </c>
      <c r="O63" s="16">
        <f t="shared" si="1"/>
        <v>0</v>
      </c>
      <c r="P63" s="16">
        <f t="shared" si="2"/>
        <v>0</v>
      </c>
    </row>
    <row r="64" spans="1:16" ht="15.75" x14ac:dyDescent="0.25">
      <c r="A64" s="33" t="s">
        <v>33</v>
      </c>
      <c r="B64" s="62"/>
      <c r="C64" s="62"/>
      <c r="D64" s="62"/>
      <c r="E64" s="62"/>
      <c r="F64" s="62"/>
      <c r="G64" s="62"/>
      <c r="H64" s="62"/>
      <c r="I64" s="62"/>
      <c r="J64" s="62"/>
      <c r="K64" s="15"/>
      <c r="L64" s="15"/>
      <c r="M64" s="15"/>
      <c r="N64" s="15"/>
      <c r="O64" s="16"/>
      <c r="P64" s="16"/>
    </row>
    <row r="65" spans="1:16" ht="15.75" x14ac:dyDescent="0.25">
      <c r="A65" s="56" t="s">
        <v>34</v>
      </c>
      <c r="B65" s="56"/>
      <c r="C65" s="64"/>
      <c r="D65" s="64"/>
      <c r="E65" s="64"/>
      <c r="F65" s="64"/>
      <c r="G65" s="64"/>
      <c r="H65" s="64"/>
      <c r="I65" s="64"/>
      <c r="J65" s="64"/>
      <c r="K65" s="15"/>
      <c r="L65" s="15"/>
      <c r="M65" s="15"/>
      <c r="N65" s="15"/>
      <c r="O65" s="16"/>
      <c r="P65" s="16"/>
    </row>
    <row r="66" spans="1:16" ht="15.75" x14ac:dyDescent="0.25">
      <c r="A66" s="34" t="s">
        <v>35</v>
      </c>
      <c r="B66" s="34" t="s">
        <v>36</v>
      </c>
      <c r="C66" s="63" t="s">
        <v>37</v>
      </c>
      <c r="D66" s="63"/>
      <c r="E66" s="63"/>
      <c r="F66" s="63"/>
      <c r="G66" s="63"/>
      <c r="H66" s="63"/>
      <c r="I66" s="63"/>
      <c r="J66" s="63"/>
      <c r="K66" s="15"/>
      <c r="L66" s="15"/>
      <c r="M66" s="15"/>
      <c r="N66" s="15"/>
      <c r="O66" s="16"/>
      <c r="P66" s="16"/>
    </row>
    <row r="67" spans="1:16" ht="15.75" x14ac:dyDescent="0.25">
      <c r="A67" s="31"/>
      <c r="B67" s="31"/>
      <c r="C67" s="23"/>
      <c r="D67" s="24" t="s">
        <v>38</v>
      </c>
      <c r="E67" s="25">
        <f>M67</f>
        <v>0</v>
      </c>
      <c r="F67" s="24" t="s">
        <v>39</v>
      </c>
      <c r="G67" s="25">
        <f>O67</f>
        <v>0</v>
      </c>
      <c r="H67" s="24" t="s">
        <v>40</v>
      </c>
      <c r="I67" s="25">
        <f>P67</f>
        <v>0</v>
      </c>
      <c r="J67" s="23"/>
      <c r="K67" s="15">
        <f>IF(OR(INGRESO=0,B67=0),0,DAYS360(A67,B67)+1)</f>
        <v>0</v>
      </c>
      <c r="L67" s="15">
        <f t="shared" si="0"/>
        <v>0</v>
      </c>
      <c r="M67" s="15">
        <f>INT(L67)</f>
        <v>0</v>
      </c>
      <c r="N67" s="15">
        <f>(L67-M67)*12</f>
        <v>0</v>
      </c>
      <c r="O67" s="16">
        <f t="shared" si="1"/>
        <v>0</v>
      </c>
      <c r="P67" s="16">
        <f t="shared" si="2"/>
        <v>0</v>
      </c>
    </row>
    <row r="68" spans="1:16" ht="15.75" x14ac:dyDescent="0.25">
      <c r="A68" s="33" t="s">
        <v>33</v>
      </c>
      <c r="B68" s="62"/>
      <c r="C68" s="62"/>
      <c r="D68" s="62"/>
      <c r="E68" s="62"/>
      <c r="F68" s="62"/>
      <c r="G68" s="62"/>
      <c r="H68" s="62"/>
      <c r="I68" s="62"/>
      <c r="J68" s="62"/>
      <c r="K68" s="15"/>
      <c r="L68" s="15"/>
      <c r="M68" s="15"/>
      <c r="N68" s="15"/>
      <c r="O68" s="16"/>
      <c r="P68" s="16"/>
    </row>
    <row r="69" spans="1:16" ht="15.75" x14ac:dyDescent="0.25">
      <c r="A69" s="56" t="s">
        <v>34</v>
      </c>
      <c r="B69" s="56"/>
      <c r="C69" s="64"/>
      <c r="D69" s="64"/>
      <c r="E69" s="64"/>
      <c r="F69" s="64"/>
      <c r="G69" s="64"/>
      <c r="H69" s="64"/>
      <c r="I69" s="64"/>
      <c r="J69" s="64"/>
      <c r="K69" s="15"/>
      <c r="L69" s="15"/>
      <c r="M69" s="15"/>
      <c r="N69" s="15"/>
      <c r="O69" s="16"/>
      <c r="P69" s="16"/>
    </row>
    <row r="70" spans="1:16" ht="15.75" x14ac:dyDescent="0.25">
      <c r="A70" s="34" t="s">
        <v>35</v>
      </c>
      <c r="B70" s="34" t="s">
        <v>36</v>
      </c>
      <c r="C70" s="63" t="s">
        <v>37</v>
      </c>
      <c r="D70" s="63"/>
      <c r="E70" s="63"/>
      <c r="F70" s="63"/>
      <c r="G70" s="63"/>
      <c r="H70" s="63"/>
      <c r="I70" s="63"/>
      <c r="J70" s="63"/>
      <c r="K70" s="15"/>
      <c r="L70" s="15"/>
      <c r="M70" s="15"/>
      <c r="N70" s="15"/>
      <c r="O70" s="16"/>
      <c r="P70" s="16"/>
    </row>
    <row r="71" spans="1:16" ht="15.75" x14ac:dyDescent="0.25">
      <c r="A71" s="31"/>
      <c r="B71" s="31"/>
      <c r="C71" s="23"/>
      <c r="D71" s="24" t="s">
        <v>38</v>
      </c>
      <c r="E71" s="25">
        <f>M71</f>
        <v>0</v>
      </c>
      <c r="F71" s="24" t="s">
        <v>39</v>
      </c>
      <c r="G71" s="25">
        <f>O71</f>
        <v>0</v>
      </c>
      <c r="H71" s="24" t="s">
        <v>40</v>
      </c>
      <c r="I71" s="25">
        <f>P71</f>
        <v>0</v>
      </c>
      <c r="J71" s="23"/>
      <c r="K71" s="15">
        <f>IF(OR(INGRESO=0,B71=0),0,DAYS360(A71,B71)+1)</f>
        <v>0</v>
      </c>
      <c r="L71" s="15">
        <f t="shared" si="0"/>
        <v>0</v>
      </c>
      <c r="M71" s="15">
        <f>INT(L71)</f>
        <v>0</v>
      </c>
      <c r="N71" s="15">
        <f>(L71-M71)*12</f>
        <v>0</v>
      </c>
      <c r="O71" s="16">
        <f t="shared" si="1"/>
        <v>0</v>
      </c>
      <c r="P71" s="16">
        <f t="shared" si="2"/>
        <v>0</v>
      </c>
    </row>
    <row r="72" spans="1:16" ht="15.75" x14ac:dyDescent="0.25">
      <c r="A72" s="33" t="s">
        <v>33</v>
      </c>
      <c r="B72" s="62"/>
      <c r="C72" s="62"/>
      <c r="D72" s="62"/>
      <c r="E72" s="62"/>
      <c r="F72" s="62"/>
      <c r="G72" s="62"/>
      <c r="H72" s="62"/>
      <c r="I72" s="62"/>
      <c r="J72" s="62"/>
      <c r="K72" s="15"/>
      <c r="L72" s="15"/>
      <c r="M72" s="15"/>
      <c r="N72" s="15"/>
      <c r="O72" s="16"/>
      <c r="P72" s="16"/>
    </row>
    <row r="73" spans="1:16" ht="15.75" x14ac:dyDescent="0.25">
      <c r="A73" s="56" t="s">
        <v>34</v>
      </c>
      <c r="B73" s="56"/>
      <c r="C73" s="64"/>
      <c r="D73" s="64"/>
      <c r="E73" s="64"/>
      <c r="F73" s="64"/>
      <c r="G73" s="64"/>
      <c r="H73" s="64"/>
      <c r="I73" s="64"/>
      <c r="J73" s="64"/>
      <c r="K73" s="15"/>
      <c r="L73" s="15"/>
      <c r="M73" s="15"/>
      <c r="N73" s="15"/>
      <c r="O73" s="16"/>
      <c r="P73" s="16"/>
    </row>
    <row r="74" spans="1:16" ht="15.75" x14ac:dyDescent="0.25">
      <c r="A74" s="34" t="s">
        <v>35</v>
      </c>
      <c r="B74" s="34" t="s">
        <v>36</v>
      </c>
      <c r="C74" s="63" t="s">
        <v>37</v>
      </c>
      <c r="D74" s="63"/>
      <c r="E74" s="63"/>
      <c r="F74" s="63"/>
      <c r="G74" s="63"/>
      <c r="H74" s="63"/>
      <c r="I74" s="63"/>
      <c r="J74" s="63"/>
      <c r="K74" s="15"/>
      <c r="L74" s="15"/>
      <c r="M74" s="15"/>
      <c r="N74" s="15"/>
      <c r="O74" s="16"/>
      <c r="P74" s="16"/>
    </row>
    <row r="75" spans="1:16" ht="15.75" x14ac:dyDescent="0.25">
      <c r="A75" s="31"/>
      <c r="B75" s="31"/>
      <c r="C75" s="23"/>
      <c r="D75" s="24" t="s">
        <v>38</v>
      </c>
      <c r="E75" s="25">
        <f>M75</f>
        <v>0</v>
      </c>
      <c r="F75" s="24" t="s">
        <v>39</v>
      </c>
      <c r="G75" s="25">
        <f>O75</f>
        <v>0</v>
      </c>
      <c r="H75" s="24" t="s">
        <v>40</v>
      </c>
      <c r="I75" s="25">
        <f>P75</f>
        <v>0</v>
      </c>
      <c r="J75" s="23"/>
      <c r="K75" s="15">
        <f>IF(OR(INGRESO=0,B75=0),0,DAYS360(A75,B75)+1)</f>
        <v>0</v>
      </c>
      <c r="L75" s="15">
        <f t="shared" si="0"/>
        <v>0</v>
      </c>
      <c r="M75" s="15">
        <f>INT(L75)</f>
        <v>0</v>
      </c>
      <c r="N75" s="15">
        <f>(L75-M75)*12</f>
        <v>0</v>
      </c>
      <c r="O75" s="16">
        <f t="shared" si="1"/>
        <v>0</v>
      </c>
      <c r="P75" s="16">
        <f t="shared" si="2"/>
        <v>0</v>
      </c>
    </row>
    <row r="76" spans="1:16" ht="15.75" x14ac:dyDescent="0.25">
      <c r="A76" s="33" t="s">
        <v>33</v>
      </c>
      <c r="B76" s="62"/>
      <c r="C76" s="62"/>
      <c r="D76" s="62"/>
      <c r="E76" s="62"/>
      <c r="F76" s="62"/>
      <c r="G76" s="62"/>
      <c r="H76" s="62"/>
      <c r="I76" s="62"/>
      <c r="J76" s="62"/>
      <c r="K76" s="15"/>
      <c r="L76" s="15"/>
      <c r="M76" s="15"/>
      <c r="N76" s="15"/>
      <c r="O76" s="16"/>
      <c r="P76" s="16"/>
    </row>
    <row r="77" spans="1:16" ht="15.75" x14ac:dyDescent="0.25">
      <c r="A77" s="56" t="s">
        <v>34</v>
      </c>
      <c r="B77" s="56"/>
      <c r="C77" s="64"/>
      <c r="D77" s="64"/>
      <c r="E77" s="64"/>
      <c r="F77" s="64"/>
      <c r="G77" s="64"/>
      <c r="H77" s="64"/>
      <c r="I77" s="64"/>
      <c r="J77" s="64"/>
      <c r="K77" s="15"/>
      <c r="L77" s="15"/>
      <c r="M77" s="15"/>
      <c r="N77" s="15"/>
      <c r="O77" s="16"/>
      <c r="P77" s="16"/>
    </row>
    <row r="78" spans="1:16" ht="15.75" x14ac:dyDescent="0.25">
      <c r="A78" s="34" t="s">
        <v>35</v>
      </c>
      <c r="B78" s="34" t="s">
        <v>36</v>
      </c>
      <c r="C78" s="63" t="s">
        <v>37</v>
      </c>
      <c r="D78" s="63"/>
      <c r="E78" s="63"/>
      <c r="F78" s="63"/>
      <c r="G78" s="63"/>
      <c r="H78" s="63"/>
      <c r="I78" s="63"/>
      <c r="J78" s="63"/>
      <c r="K78" s="15"/>
      <c r="L78" s="15"/>
      <c r="M78" s="15"/>
      <c r="N78" s="15"/>
      <c r="O78" s="16"/>
      <c r="P78" s="16"/>
    </row>
    <row r="79" spans="1:16" ht="15.75" x14ac:dyDescent="0.25">
      <c r="A79" s="31"/>
      <c r="B79" s="31"/>
      <c r="C79" s="23"/>
      <c r="D79" s="24" t="s">
        <v>38</v>
      </c>
      <c r="E79" s="25">
        <f>M79</f>
        <v>0</v>
      </c>
      <c r="F79" s="24" t="s">
        <v>39</v>
      </c>
      <c r="G79" s="25">
        <f>O79</f>
        <v>0</v>
      </c>
      <c r="H79" s="24" t="s">
        <v>40</v>
      </c>
      <c r="I79" s="25">
        <f>P79</f>
        <v>0</v>
      </c>
      <c r="J79" s="23"/>
      <c r="K79" s="15">
        <f>IF(OR(INGRESO=0,B79=0),0,DAYS360(A79,B79)+1)</f>
        <v>0</v>
      </c>
      <c r="L79" s="15">
        <f t="shared" si="0"/>
        <v>0</v>
      </c>
      <c r="M79" s="15">
        <f>INT(L79)</f>
        <v>0</v>
      </c>
      <c r="N79" s="15">
        <f>(L79-M79)*12</f>
        <v>0</v>
      </c>
      <c r="O79" s="16">
        <f t="shared" si="1"/>
        <v>0</v>
      </c>
      <c r="P79" s="16">
        <f t="shared" si="2"/>
        <v>0</v>
      </c>
    </row>
    <row r="80" spans="1:16" ht="15.75" x14ac:dyDescent="0.25">
      <c r="A80" s="33" t="s">
        <v>33</v>
      </c>
      <c r="B80" s="62"/>
      <c r="C80" s="62"/>
      <c r="D80" s="62"/>
      <c r="E80" s="62"/>
      <c r="F80" s="62"/>
      <c r="G80" s="62"/>
      <c r="H80" s="62"/>
      <c r="I80" s="62"/>
      <c r="J80" s="62"/>
      <c r="K80" s="15"/>
      <c r="L80" s="15"/>
      <c r="M80" s="15"/>
      <c r="N80" s="15"/>
      <c r="O80" s="16"/>
      <c r="P80" s="16"/>
    </row>
    <row r="81" spans="1:16" ht="15.75" x14ac:dyDescent="0.25">
      <c r="A81" s="56" t="s">
        <v>34</v>
      </c>
      <c r="B81" s="56"/>
      <c r="C81" s="64"/>
      <c r="D81" s="64"/>
      <c r="E81" s="64"/>
      <c r="F81" s="64"/>
      <c r="G81" s="64"/>
      <c r="H81" s="64"/>
      <c r="I81" s="64"/>
      <c r="J81" s="64"/>
      <c r="K81" s="15"/>
      <c r="L81" s="15"/>
      <c r="M81" s="15"/>
      <c r="N81" s="15"/>
      <c r="O81" s="16"/>
      <c r="P81" s="16"/>
    </row>
    <row r="82" spans="1:16" ht="15.75" x14ac:dyDescent="0.25">
      <c r="A82" s="34" t="s">
        <v>35</v>
      </c>
      <c r="B82" s="34" t="s">
        <v>36</v>
      </c>
      <c r="C82" s="63" t="s">
        <v>37</v>
      </c>
      <c r="D82" s="63"/>
      <c r="E82" s="63"/>
      <c r="F82" s="63"/>
      <c r="G82" s="63"/>
      <c r="H82" s="63"/>
      <c r="I82" s="63"/>
      <c r="J82" s="63"/>
      <c r="K82" s="15"/>
      <c r="L82" s="15"/>
      <c r="M82" s="15"/>
      <c r="N82" s="15"/>
      <c r="O82" s="16"/>
      <c r="P82" s="16"/>
    </row>
    <row r="83" spans="1:16" ht="15.75" x14ac:dyDescent="0.25">
      <c r="A83" s="31"/>
      <c r="B83" s="31"/>
      <c r="C83" s="23"/>
      <c r="D83" s="24" t="s">
        <v>38</v>
      </c>
      <c r="E83" s="25">
        <f>M83</f>
        <v>0</v>
      </c>
      <c r="F83" s="24" t="s">
        <v>39</v>
      </c>
      <c r="G83" s="25">
        <f>O83</f>
        <v>0</v>
      </c>
      <c r="H83" s="24" t="s">
        <v>40</v>
      </c>
      <c r="I83" s="25">
        <f>P83</f>
        <v>0</v>
      </c>
      <c r="J83" s="23"/>
      <c r="K83" s="15">
        <f>IF(OR(INGRESO=0,B83=0),0,DAYS360(A83,B83)+1)</f>
        <v>0</v>
      </c>
      <c r="L83" s="15">
        <f t="shared" si="0"/>
        <v>0</v>
      </c>
      <c r="M83" s="15">
        <f>INT(L83)</f>
        <v>0</v>
      </c>
      <c r="N83" s="15">
        <f>(L83-M83)*12</f>
        <v>0</v>
      </c>
      <c r="O83" s="16">
        <f t="shared" si="1"/>
        <v>0</v>
      </c>
      <c r="P83" s="16">
        <f t="shared" si="2"/>
        <v>0</v>
      </c>
    </row>
    <row r="84" spans="1:16" ht="15.75" x14ac:dyDescent="0.25">
      <c r="A84" s="33" t="s">
        <v>33</v>
      </c>
      <c r="B84" s="62"/>
      <c r="C84" s="62"/>
      <c r="D84" s="62"/>
      <c r="E84" s="62"/>
      <c r="F84" s="62"/>
      <c r="G84" s="62"/>
      <c r="H84" s="62"/>
      <c r="I84" s="62"/>
      <c r="J84" s="62"/>
      <c r="K84" s="15"/>
      <c r="L84" s="15"/>
      <c r="M84" s="15"/>
      <c r="N84" s="15"/>
      <c r="O84" s="16"/>
      <c r="P84" s="16"/>
    </row>
    <row r="85" spans="1:16" ht="15.75" x14ac:dyDescent="0.25">
      <c r="A85" s="56" t="s">
        <v>34</v>
      </c>
      <c r="B85" s="56"/>
      <c r="C85" s="64"/>
      <c r="D85" s="64"/>
      <c r="E85" s="64"/>
      <c r="F85" s="64"/>
      <c r="G85" s="64"/>
      <c r="H85" s="64"/>
      <c r="I85" s="64"/>
      <c r="J85" s="64"/>
      <c r="K85" s="15"/>
      <c r="L85" s="15"/>
      <c r="M85" s="15"/>
      <c r="N85" s="15"/>
      <c r="O85" s="16"/>
      <c r="P85" s="16"/>
    </row>
    <row r="86" spans="1:16" ht="15.75" x14ac:dyDescent="0.25">
      <c r="A86" s="34" t="s">
        <v>35</v>
      </c>
      <c r="B86" s="34" t="s">
        <v>36</v>
      </c>
      <c r="C86" s="63" t="s">
        <v>37</v>
      </c>
      <c r="D86" s="63"/>
      <c r="E86" s="63"/>
      <c r="F86" s="63"/>
      <c r="G86" s="63"/>
      <c r="H86" s="63"/>
      <c r="I86" s="63"/>
      <c r="J86" s="63"/>
      <c r="K86" s="15"/>
      <c r="L86" s="15"/>
      <c r="M86" s="15"/>
      <c r="N86" s="15"/>
      <c r="O86" s="16"/>
      <c r="P86" s="16"/>
    </row>
    <row r="87" spans="1:16" ht="15.75" x14ac:dyDescent="0.25">
      <c r="A87" s="31"/>
      <c r="B87" s="31"/>
      <c r="C87" s="23"/>
      <c r="D87" s="24" t="s">
        <v>38</v>
      </c>
      <c r="E87" s="25">
        <f>M87</f>
        <v>0</v>
      </c>
      <c r="F87" s="24" t="s">
        <v>39</v>
      </c>
      <c r="G87" s="25">
        <f>O87</f>
        <v>0</v>
      </c>
      <c r="H87" s="24" t="s">
        <v>40</v>
      </c>
      <c r="I87" s="25">
        <f>P87</f>
        <v>0</v>
      </c>
      <c r="J87" s="23"/>
      <c r="K87" s="15">
        <f>IF(OR(INGRESO=0,B87=0),0,DAYS360(A87,B87)+1)</f>
        <v>0</v>
      </c>
      <c r="L87" s="15">
        <f t="shared" si="0"/>
        <v>0</v>
      </c>
      <c r="M87" s="15">
        <f>INT(L87)</f>
        <v>0</v>
      </c>
      <c r="N87" s="15">
        <f>(L87-M87)*12</f>
        <v>0</v>
      </c>
      <c r="O87" s="16">
        <f t="shared" si="1"/>
        <v>0</v>
      </c>
      <c r="P87" s="16">
        <f t="shared" si="2"/>
        <v>0</v>
      </c>
    </row>
    <row r="88" spans="1:16" ht="15.75" x14ac:dyDescent="0.25">
      <c r="A88" s="33" t="s">
        <v>33</v>
      </c>
      <c r="B88" s="62"/>
      <c r="C88" s="62"/>
      <c r="D88" s="62"/>
      <c r="E88" s="62"/>
      <c r="F88" s="62"/>
      <c r="G88" s="62"/>
      <c r="H88" s="62"/>
      <c r="I88" s="62"/>
      <c r="J88" s="62"/>
      <c r="K88" s="15"/>
      <c r="L88" s="15"/>
      <c r="M88" s="15"/>
      <c r="N88" s="15"/>
      <c r="O88" s="16"/>
      <c r="P88" s="16"/>
    </row>
    <row r="89" spans="1:16" ht="15.75" x14ac:dyDescent="0.25">
      <c r="A89" s="56" t="s">
        <v>34</v>
      </c>
      <c r="B89" s="56"/>
      <c r="C89" s="64"/>
      <c r="D89" s="64"/>
      <c r="E89" s="64"/>
      <c r="F89" s="64"/>
      <c r="G89" s="64"/>
      <c r="H89" s="64"/>
      <c r="I89" s="64"/>
      <c r="J89" s="64"/>
      <c r="K89" s="15"/>
      <c r="L89" s="15"/>
      <c r="M89" s="15"/>
      <c r="N89" s="15"/>
      <c r="O89" s="16"/>
      <c r="P89" s="16"/>
    </row>
    <row r="90" spans="1:16" ht="15.75" x14ac:dyDescent="0.25">
      <c r="A90" s="34" t="s">
        <v>35</v>
      </c>
      <c r="B90" s="34" t="s">
        <v>36</v>
      </c>
      <c r="C90" s="63" t="s">
        <v>37</v>
      </c>
      <c r="D90" s="63"/>
      <c r="E90" s="63"/>
      <c r="F90" s="63"/>
      <c r="G90" s="63"/>
      <c r="H90" s="63"/>
      <c r="I90" s="63"/>
      <c r="J90" s="63"/>
      <c r="K90" s="15"/>
      <c r="L90" s="15"/>
      <c r="M90" s="15"/>
      <c r="N90" s="15"/>
      <c r="O90" s="16"/>
      <c r="P90" s="16"/>
    </row>
    <row r="91" spans="1:16" ht="15.75" x14ac:dyDescent="0.25">
      <c r="A91" s="31"/>
      <c r="B91" s="31"/>
      <c r="C91" s="23"/>
      <c r="D91" s="24" t="s">
        <v>38</v>
      </c>
      <c r="E91" s="25">
        <f>M91</f>
        <v>0</v>
      </c>
      <c r="F91" s="24" t="s">
        <v>39</v>
      </c>
      <c r="G91" s="25">
        <f>O91</f>
        <v>0</v>
      </c>
      <c r="H91" s="24" t="s">
        <v>40</v>
      </c>
      <c r="I91" s="25">
        <f>P91</f>
        <v>0</v>
      </c>
      <c r="J91" s="23"/>
      <c r="K91" s="15">
        <f>IF(OR(INGRESO=0,B91=0),0,DAYS360(A91,B91)+1)</f>
        <v>0</v>
      </c>
      <c r="L91" s="15">
        <f t="shared" si="0"/>
        <v>0</v>
      </c>
      <c r="M91" s="15">
        <f>INT(L91)</f>
        <v>0</v>
      </c>
      <c r="N91" s="15">
        <f>(L91-M91)*12</f>
        <v>0</v>
      </c>
      <c r="O91" s="16">
        <f t="shared" si="1"/>
        <v>0</v>
      </c>
      <c r="P91" s="16">
        <f t="shared" si="2"/>
        <v>0</v>
      </c>
    </row>
    <row r="92" spans="1:16" ht="15.75" x14ac:dyDescent="0.25">
      <c r="A92" s="33" t="s">
        <v>33</v>
      </c>
      <c r="B92" s="26"/>
      <c r="C92" s="26"/>
      <c r="D92" s="26"/>
      <c r="E92" s="26"/>
      <c r="F92" s="26"/>
      <c r="G92" s="26"/>
      <c r="H92" s="26"/>
      <c r="I92" s="26"/>
      <c r="J92" s="26"/>
      <c r="K92" s="15"/>
      <c r="L92" s="15"/>
      <c r="M92" s="15"/>
      <c r="N92" s="15"/>
      <c r="O92" s="16"/>
      <c r="P92" s="16"/>
    </row>
    <row r="93" spans="1:16" ht="15.75" x14ac:dyDescent="0.25">
      <c r="A93" s="56" t="s">
        <v>34</v>
      </c>
      <c r="B93" s="56"/>
      <c r="C93" s="64"/>
      <c r="D93" s="64"/>
      <c r="E93" s="64"/>
      <c r="F93" s="64"/>
      <c r="G93" s="64"/>
      <c r="H93" s="64"/>
      <c r="I93" s="64"/>
      <c r="J93" s="64"/>
      <c r="K93" s="15"/>
      <c r="L93" s="15"/>
      <c r="M93" s="15"/>
      <c r="N93" s="15"/>
      <c r="O93" s="16"/>
      <c r="P93" s="16"/>
    </row>
    <row r="94" spans="1:16" ht="15.75" x14ac:dyDescent="0.25">
      <c r="A94" s="34" t="s">
        <v>35</v>
      </c>
      <c r="B94" s="34" t="s">
        <v>36</v>
      </c>
      <c r="C94" s="63" t="s">
        <v>37</v>
      </c>
      <c r="D94" s="63"/>
      <c r="E94" s="63"/>
      <c r="F94" s="63"/>
      <c r="G94" s="63"/>
      <c r="H94" s="63"/>
      <c r="I94" s="63"/>
      <c r="J94" s="63"/>
      <c r="K94" s="15"/>
      <c r="L94" s="15"/>
      <c r="M94" s="15"/>
      <c r="N94" s="15"/>
      <c r="O94" s="16"/>
      <c r="P94" s="16"/>
    </row>
    <row r="95" spans="1:16" ht="15.75" x14ac:dyDescent="0.25">
      <c r="A95" s="31"/>
      <c r="B95" s="31"/>
      <c r="C95" s="23"/>
      <c r="D95" s="24" t="s">
        <v>38</v>
      </c>
      <c r="E95" s="25">
        <f>M95</f>
        <v>0</v>
      </c>
      <c r="F95" s="24" t="s">
        <v>39</v>
      </c>
      <c r="G95" s="25">
        <f>O95</f>
        <v>0</v>
      </c>
      <c r="H95" s="24" t="s">
        <v>40</v>
      </c>
      <c r="I95" s="25">
        <f>P95</f>
        <v>0</v>
      </c>
      <c r="J95" s="23"/>
      <c r="K95" s="15">
        <f>IF(OR(INGRESO=0,B95=0),0,DAYS360(A95,B95)+1)</f>
        <v>0</v>
      </c>
      <c r="L95" s="15">
        <f t="shared" si="0"/>
        <v>0</v>
      </c>
      <c r="M95" s="15">
        <f>INT(L95)</f>
        <v>0</v>
      </c>
      <c r="N95" s="15">
        <f>(L95-M95)*12</f>
        <v>0</v>
      </c>
      <c r="O95" s="16">
        <f t="shared" si="1"/>
        <v>0</v>
      </c>
      <c r="P95" s="16">
        <f t="shared" si="2"/>
        <v>0</v>
      </c>
    </row>
    <row r="96" spans="1:16" ht="15.75" x14ac:dyDescent="0.25">
      <c r="A96" s="33" t="s">
        <v>33</v>
      </c>
      <c r="B96" s="26"/>
      <c r="C96" s="26"/>
      <c r="D96" s="26"/>
      <c r="E96" s="26"/>
      <c r="F96" s="26"/>
      <c r="G96" s="26"/>
      <c r="H96" s="26"/>
      <c r="I96" s="26"/>
      <c r="J96" s="26"/>
      <c r="K96" s="15"/>
      <c r="L96" s="15"/>
      <c r="M96" s="15"/>
      <c r="N96" s="15"/>
      <c r="O96" s="16"/>
      <c r="P96" s="16"/>
    </row>
    <row r="97" spans="1:16" ht="15.75" x14ac:dyDescent="0.25">
      <c r="A97" s="56" t="s">
        <v>34</v>
      </c>
      <c r="B97" s="56"/>
      <c r="C97" s="64"/>
      <c r="D97" s="64"/>
      <c r="E97" s="64"/>
      <c r="F97" s="64"/>
      <c r="G97" s="64"/>
      <c r="H97" s="64"/>
      <c r="I97" s="64"/>
      <c r="J97" s="64"/>
      <c r="K97" s="15"/>
      <c r="L97" s="15"/>
      <c r="M97" s="15"/>
      <c r="N97" s="15"/>
      <c r="O97" s="16"/>
      <c r="P97" s="16"/>
    </row>
    <row r="98" spans="1:16" ht="15.75" x14ac:dyDescent="0.25">
      <c r="A98" s="34" t="s">
        <v>35</v>
      </c>
      <c r="B98" s="34" t="s">
        <v>36</v>
      </c>
      <c r="C98" s="63" t="s">
        <v>37</v>
      </c>
      <c r="D98" s="63"/>
      <c r="E98" s="63"/>
      <c r="F98" s="63"/>
      <c r="G98" s="63"/>
      <c r="H98" s="63"/>
      <c r="I98" s="63"/>
      <c r="J98" s="63"/>
      <c r="K98" s="15"/>
      <c r="L98" s="15"/>
      <c r="M98" s="15"/>
      <c r="N98" s="15"/>
      <c r="O98" s="16"/>
      <c r="P98" s="16"/>
    </row>
    <row r="99" spans="1:16" ht="15.75" x14ac:dyDescent="0.25">
      <c r="A99" s="31"/>
      <c r="B99" s="31"/>
      <c r="C99" s="23"/>
      <c r="D99" s="24" t="s">
        <v>38</v>
      </c>
      <c r="E99" s="25">
        <f>M99</f>
        <v>0</v>
      </c>
      <c r="F99" s="24" t="s">
        <v>39</v>
      </c>
      <c r="G99" s="25">
        <f>O99</f>
        <v>0</v>
      </c>
      <c r="H99" s="24" t="s">
        <v>40</v>
      </c>
      <c r="I99" s="25">
        <f>P99</f>
        <v>0</v>
      </c>
      <c r="J99" s="23"/>
      <c r="K99" s="15">
        <f>IF(OR(INGRESO=0,B99=0),0,DAYS360(A99,B99)+1)</f>
        <v>0</v>
      </c>
      <c r="L99" s="15">
        <f t="shared" si="0"/>
        <v>0</v>
      </c>
      <c r="M99" s="15">
        <f>INT(L99)</f>
        <v>0</v>
      </c>
      <c r="N99" s="15">
        <f>(L99-M99)*12</f>
        <v>0</v>
      </c>
      <c r="O99" s="16">
        <f t="shared" si="1"/>
        <v>0</v>
      </c>
      <c r="P99" s="16">
        <f t="shared" si="2"/>
        <v>0</v>
      </c>
    </row>
    <row r="100" spans="1:16" ht="15.75" x14ac:dyDescent="0.25">
      <c r="A100" s="35" t="s">
        <v>33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15"/>
      <c r="L100" s="15"/>
      <c r="M100" s="15"/>
      <c r="N100" s="15"/>
      <c r="O100" s="16"/>
      <c r="P100" s="16"/>
    </row>
    <row r="101" spans="1:16" ht="15.75" x14ac:dyDescent="0.25">
      <c r="A101" s="56" t="s">
        <v>34</v>
      </c>
      <c r="B101" s="56"/>
      <c r="C101" s="67"/>
      <c r="D101" s="67"/>
      <c r="E101" s="67"/>
      <c r="F101" s="67"/>
      <c r="G101" s="67"/>
      <c r="H101" s="67"/>
      <c r="I101" s="67"/>
      <c r="J101" s="67"/>
      <c r="K101" s="15"/>
      <c r="L101" s="15"/>
      <c r="M101" s="15"/>
      <c r="N101" s="15"/>
      <c r="O101" s="16"/>
      <c r="P101" s="16"/>
    </row>
    <row r="102" spans="1:16" ht="15.75" x14ac:dyDescent="0.25">
      <c r="A102" s="34" t="s">
        <v>35</v>
      </c>
      <c r="B102" s="34" t="s">
        <v>36</v>
      </c>
      <c r="C102" s="63" t="s">
        <v>37</v>
      </c>
      <c r="D102" s="63"/>
      <c r="E102" s="63"/>
      <c r="F102" s="63"/>
      <c r="G102" s="63"/>
      <c r="H102" s="63"/>
      <c r="I102" s="63"/>
      <c r="J102" s="63"/>
      <c r="K102" s="15"/>
      <c r="L102" s="15"/>
      <c r="M102" s="15"/>
      <c r="N102" s="15"/>
      <c r="O102" s="16"/>
      <c r="P102" s="16"/>
    </row>
    <row r="103" spans="1:16" ht="15.75" x14ac:dyDescent="0.25">
      <c r="A103" s="31"/>
      <c r="B103" s="31"/>
      <c r="C103" s="23"/>
      <c r="D103" s="24" t="s">
        <v>38</v>
      </c>
      <c r="E103" s="25">
        <f>M103</f>
        <v>0</v>
      </c>
      <c r="F103" s="24" t="s">
        <v>39</v>
      </c>
      <c r="G103" s="25">
        <f>O103</f>
        <v>0</v>
      </c>
      <c r="H103" s="24" t="s">
        <v>40</v>
      </c>
      <c r="I103" s="25">
        <f>P103</f>
        <v>0</v>
      </c>
      <c r="J103" s="23"/>
      <c r="K103" s="15">
        <f>IF(OR(INGRESO=0,B103=0),0,DAYS360(A103,B103)+1)</f>
        <v>0</v>
      </c>
      <c r="L103" s="15">
        <f t="shared" si="0"/>
        <v>0</v>
      </c>
      <c r="M103" s="15">
        <f>INT(L103)</f>
        <v>0</v>
      </c>
      <c r="N103" s="15">
        <f>(L103-M103)*12</f>
        <v>0</v>
      </c>
      <c r="O103" s="16">
        <f t="shared" si="1"/>
        <v>0</v>
      </c>
      <c r="P103" s="16">
        <f t="shared" si="2"/>
        <v>0</v>
      </c>
    </row>
    <row r="104" spans="1:16" ht="16.5" thickBot="1" x14ac:dyDescent="0.3">
      <c r="A104" s="23"/>
      <c r="B104" s="23"/>
      <c r="C104" s="65" t="s">
        <v>41</v>
      </c>
      <c r="D104" s="65"/>
      <c r="E104" s="65"/>
      <c r="F104" s="65"/>
      <c r="G104" s="65"/>
      <c r="H104" s="65"/>
      <c r="I104" s="65"/>
      <c r="J104" s="65"/>
      <c r="K104" s="14"/>
      <c r="L104" s="14"/>
      <c r="M104" s="14"/>
      <c r="N104" s="14"/>
      <c r="O104" s="14"/>
      <c r="P104" s="14"/>
    </row>
    <row r="105" spans="1:16" ht="18.75" thickBot="1" x14ac:dyDescent="0.3">
      <c r="A105" s="23"/>
      <c r="B105" s="23"/>
      <c r="C105" s="23"/>
      <c r="D105" s="28" t="s">
        <v>53</v>
      </c>
      <c r="E105" s="29">
        <f>+M105</f>
        <v>0</v>
      </c>
      <c r="F105" s="28" t="s">
        <v>39</v>
      </c>
      <c r="G105" s="29">
        <f>+O105</f>
        <v>0</v>
      </c>
      <c r="H105" s="28" t="s">
        <v>40</v>
      </c>
      <c r="I105" s="30">
        <f>+P105</f>
        <v>0</v>
      </c>
      <c r="J105" s="23"/>
      <c r="K105" s="27">
        <f>SUM(K47:K104)</f>
        <v>0</v>
      </c>
      <c r="L105" s="14">
        <f>+K105/360</f>
        <v>0</v>
      </c>
      <c r="M105" s="17">
        <f>+INT(L105)</f>
        <v>0</v>
      </c>
      <c r="N105" s="14">
        <f>(L105-M105)*12</f>
        <v>0</v>
      </c>
      <c r="O105" s="17">
        <f>+INT(N105)</f>
        <v>0</v>
      </c>
      <c r="P105" s="17">
        <f>(N105-O105)*30</f>
        <v>0</v>
      </c>
    </row>
    <row r="106" spans="1:16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6" ht="37.5" customHeight="1" x14ac:dyDescent="0.25">
      <c r="A107" s="85" t="s">
        <v>59</v>
      </c>
      <c r="B107" s="86"/>
      <c r="C107" s="86"/>
      <c r="D107" s="86"/>
      <c r="E107" s="86"/>
      <c r="F107" s="86"/>
      <c r="G107" s="86"/>
      <c r="H107" s="86"/>
      <c r="I107" s="86"/>
      <c r="J107" s="86"/>
    </row>
    <row r="108" spans="1:16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6" ht="80.25" customHeight="1" x14ac:dyDescent="0.25">
      <c r="A109" s="83" t="s">
        <v>60</v>
      </c>
      <c r="B109" s="83"/>
      <c r="C109" s="83"/>
      <c r="D109" s="83"/>
      <c r="E109" s="83"/>
      <c r="F109" s="83"/>
      <c r="G109" s="83"/>
      <c r="H109" s="83"/>
      <c r="I109" s="87"/>
      <c r="J109" s="38" t="s">
        <v>61</v>
      </c>
      <c r="L109" s="38"/>
      <c r="M109" s="38" t="s">
        <v>73</v>
      </c>
      <c r="N109" s="38" t="s">
        <v>61</v>
      </c>
    </row>
    <row r="110" spans="1:16" ht="15.75" x14ac:dyDescent="0.25">
      <c r="A110" s="39" t="s">
        <v>62</v>
      </c>
      <c r="B110" s="1"/>
      <c r="C110" s="1"/>
      <c r="D110" s="1"/>
      <c r="E110" s="1"/>
      <c r="F110" s="1"/>
      <c r="G110" s="1"/>
      <c r="H110" s="1"/>
      <c r="I110" s="1"/>
      <c r="J110" s="1"/>
    </row>
    <row r="111" spans="1:16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6" ht="15.75" x14ac:dyDescent="0.25">
      <c r="A112" s="40" t="s">
        <v>63</v>
      </c>
      <c r="B112" s="88" t="s">
        <v>64</v>
      </c>
      <c r="C112" s="88"/>
      <c r="D112" s="88"/>
      <c r="E112" s="40" t="s">
        <v>65</v>
      </c>
      <c r="F112" s="88" t="s">
        <v>66</v>
      </c>
      <c r="G112" s="88"/>
      <c r="H112" s="88"/>
      <c r="I112" s="88"/>
      <c r="J112" s="41" t="s">
        <v>67</v>
      </c>
    </row>
    <row r="113" spans="1:10" ht="15.75" x14ac:dyDescent="0.25">
      <c r="A113" s="42">
        <v>1</v>
      </c>
      <c r="B113" s="84"/>
      <c r="C113" s="84"/>
      <c r="D113" s="84"/>
      <c r="E113" s="42"/>
      <c r="F113" s="84"/>
      <c r="G113" s="84"/>
      <c r="H113" s="84"/>
      <c r="I113" s="84"/>
      <c r="J113" s="42"/>
    </row>
    <row r="114" spans="1:10" ht="15.75" x14ac:dyDescent="0.25">
      <c r="A114" s="42">
        <v>2</v>
      </c>
      <c r="B114" s="84"/>
      <c r="C114" s="84"/>
      <c r="D114" s="84"/>
      <c r="E114" s="42"/>
      <c r="F114" s="84"/>
      <c r="G114" s="84"/>
      <c r="H114" s="84"/>
      <c r="I114" s="84"/>
      <c r="J114" s="42"/>
    </row>
    <row r="115" spans="1:10" ht="15.75" x14ac:dyDescent="0.25">
      <c r="A115" s="42">
        <v>3</v>
      </c>
      <c r="B115" s="84"/>
      <c r="C115" s="84"/>
      <c r="D115" s="84"/>
      <c r="E115" s="42"/>
      <c r="F115" s="84"/>
      <c r="G115" s="84"/>
      <c r="H115" s="84"/>
      <c r="I115" s="84"/>
      <c r="J115" s="42"/>
    </row>
    <row r="116" spans="1:10" ht="15.75" x14ac:dyDescent="0.25">
      <c r="A116" s="42" t="s">
        <v>68</v>
      </c>
      <c r="B116" s="84"/>
      <c r="C116" s="84"/>
      <c r="D116" s="84"/>
      <c r="E116" s="42"/>
      <c r="F116" s="84"/>
      <c r="G116" s="84"/>
      <c r="H116" s="84"/>
      <c r="I116" s="84"/>
      <c r="J116" s="42"/>
    </row>
    <row r="117" spans="1:10" ht="15.75" x14ac:dyDescent="0.25">
      <c r="A117" s="1"/>
      <c r="B117" s="60"/>
      <c r="C117" s="60"/>
      <c r="D117" s="60"/>
      <c r="E117" s="1"/>
      <c r="F117" s="1"/>
      <c r="G117" s="1"/>
      <c r="H117" s="1"/>
      <c r="I117" s="1"/>
      <c r="J117" s="1"/>
    </row>
    <row r="118" spans="1:10" ht="54.75" customHeight="1" x14ac:dyDescent="0.25">
      <c r="A118" s="83" t="s">
        <v>69</v>
      </c>
      <c r="B118" s="83"/>
      <c r="C118" s="83"/>
      <c r="D118" s="83"/>
      <c r="E118" s="83"/>
      <c r="F118" s="83"/>
      <c r="G118" s="83"/>
      <c r="H118" s="83"/>
      <c r="I118" s="83"/>
      <c r="J118" s="83"/>
    </row>
    <row r="119" spans="1:10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.75" x14ac:dyDescent="0.25">
      <c r="A120" s="59" t="s">
        <v>27</v>
      </c>
      <c r="B120" s="59"/>
      <c r="C120" s="59"/>
      <c r="D120" s="59"/>
      <c r="E120" s="59"/>
      <c r="F120" s="59"/>
      <c r="G120" s="59"/>
      <c r="H120" s="59"/>
      <c r="I120" s="59"/>
      <c r="J120" s="59"/>
    </row>
    <row r="121" spans="1:10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.75" x14ac:dyDescent="0.25">
      <c r="A124" s="60" t="s">
        <v>29</v>
      </c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ht="15.75" x14ac:dyDescent="0.25">
      <c r="A125" s="57" t="s">
        <v>28</v>
      </c>
      <c r="B125" s="57"/>
      <c r="C125" s="57"/>
      <c r="D125" s="57"/>
      <c r="E125" s="57"/>
      <c r="F125" s="57"/>
      <c r="G125" s="57"/>
      <c r="H125" s="57"/>
      <c r="I125" s="57"/>
      <c r="J125" s="57"/>
    </row>
    <row r="126" spans="1:10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</sheetData>
  <mergeCells count="114">
    <mergeCell ref="B117:D117"/>
    <mergeCell ref="A118:J118"/>
    <mergeCell ref="B114:D114"/>
    <mergeCell ref="F114:I114"/>
    <mergeCell ref="B115:D115"/>
    <mergeCell ref="F115:I115"/>
    <mergeCell ref="B116:D116"/>
    <mergeCell ref="F116:I116"/>
    <mergeCell ref="A107:J107"/>
    <mergeCell ref="A109:I109"/>
    <mergeCell ref="B112:D112"/>
    <mergeCell ref="F112:I112"/>
    <mergeCell ref="B113:D113"/>
    <mergeCell ref="F113:I113"/>
    <mergeCell ref="A6:J6"/>
    <mergeCell ref="A8:J8"/>
    <mergeCell ref="A10:J10"/>
    <mergeCell ref="A12:J12"/>
    <mergeCell ref="A16:J16"/>
    <mergeCell ref="A14:J14"/>
    <mergeCell ref="I3:J3"/>
    <mergeCell ref="I1:J2"/>
    <mergeCell ref="K1:L3"/>
    <mergeCell ref="A4:J4"/>
    <mergeCell ref="A5:J5"/>
    <mergeCell ref="D1:H1"/>
    <mergeCell ref="D2:H2"/>
    <mergeCell ref="D3:H3"/>
    <mergeCell ref="A1:C2"/>
    <mergeCell ref="A3:C3"/>
    <mergeCell ref="B44:J44"/>
    <mergeCell ref="K45:K46"/>
    <mergeCell ref="M45:M46"/>
    <mergeCell ref="O45:O46"/>
    <mergeCell ref="A45:J45"/>
    <mergeCell ref="A49:J49"/>
    <mergeCell ref="B52:J52"/>
    <mergeCell ref="C54:J54"/>
    <mergeCell ref="B56:J56"/>
    <mergeCell ref="P45:P46"/>
    <mergeCell ref="C46:J46"/>
    <mergeCell ref="B48:J48"/>
    <mergeCell ref="C50:J50"/>
    <mergeCell ref="A77:B77"/>
    <mergeCell ref="C77:J77"/>
    <mergeCell ref="A65:B65"/>
    <mergeCell ref="C65:J65"/>
    <mergeCell ref="C66:J66"/>
    <mergeCell ref="B68:J68"/>
    <mergeCell ref="A69:B69"/>
    <mergeCell ref="C69:J69"/>
    <mergeCell ref="A73:B73"/>
    <mergeCell ref="C73:J73"/>
    <mergeCell ref="C74:J74"/>
    <mergeCell ref="B76:J76"/>
    <mergeCell ref="B72:J72"/>
    <mergeCell ref="C58:J58"/>
    <mergeCell ref="B60:J60"/>
    <mergeCell ref="C62:J62"/>
    <mergeCell ref="B64:J64"/>
    <mergeCell ref="C70:J70"/>
    <mergeCell ref="A85:B85"/>
    <mergeCell ref="C85:J85"/>
    <mergeCell ref="C86:J86"/>
    <mergeCell ref="C102:J102"/>
    <mergeCell ref="C104:J104"/>
    <mergeCell ref="C94:J94"/>
    <mergeCell ref="A97:B97"/>
    <mergeCell ref="C97:J97"/>
    <mergeCell ref="C98:J98"/>
    <mergeCell ref="B100:J100"/>
    <mergeCell ref="C90:J90"/>
    <mergeCell ref="A93:B93"/>
    <mergeCell ref="C93:J93"/>
    <mergeCell ref="A101:B101"/>
    <mergeCell ref="C101:J101"/>
    <mergeCell ref="A125:J125"/>
    <mergeCell ref="A25:J25"/>
    <mergeCell ref="E27:F27"/>
    <mergeCell ref="A27:B27"/>
    <mergeCell ref="A120:J120"/>
    <mergeCell ref="A124:J124"/>
    <mergeCell ref="C36:J36"/>
    <mergeCell ref="C37:J37"/>
    <mergeCell ref="A34:B34"/>
    <mergeCell ref="A35:B35"/>
    <mergeCell ref="A36:B36"/>
    <mergeCell ref="A37:B37"/>
    <mergeCell ref="A41:B41"/>
    <mergeCell ref="A29:B29"/>
    <mergeCell ref="A30:B30"/>
    <mergeCell ref="B88:J88"/>
    <mergeCell ref="C78:J78"/>
    <mergeCell ref="B80:J80"/>
    <mergeCell ref="A81:B81"/>
    <mergeCell ref="C81:J81"/>
    <mergeCell ref="A89:B89"/>
    <mergeCell ref="C89:J89"/>
    <mergeCell ref="C82:J82"/>
    <mergeCell ref="B84:J84"/>
    <mergeCell ref="A23:H23"/>
    <mergeCell ref="A18:J21"/>
    <mergeCell ref="F41:H41"/>
    <mergeCell ref="C29:J29"/>
    <mergeCell ref="C30:J30"/>
    <mergeCell ref="C31:J31"/>
    <mergeCell ref="C32:J32"/>
    <mergeCell ref="C33:J33"/>
    <mergeCell ref="C34:J34"/>
    <mergeCell ref="C35:J35"/>
    <mergeCell ref="A39:J39"/>
    <mergeCell ref="A31:B31"/>
    <mergeCell ref="A32:B32"/>
    <mergeCell ref="A33:B33"/>
  </mergeCells>
  <conditionalFormatting sqref="K47:K103">
    <cfRule type="notContainsBlanks" priority="46">
      <formula>LEN(TRIM(K47))&gt;0</formula>
    </cfRule>
    <cfRule type="cellIs" priority="47" operator="between">
      <formula>$C$58</formula>
      <formula>$D$58</formula>
    </cfRule>
  </conditionalFormatting>
  <conditionalFormatting sqref="I47">
    <cfRule type="cellIs" dxfId="32" priority="45" operator="lessThan">
      <formula>-1</formula>
    </cfRule>
  </conditionalFormatting>
  <conditionalFormatting sqref="E47">
    <cfRule type="cellIs" dxfId="31" priority="44" operator="lessThan">
      <formula>0</formula>
    </cfRule>
  </conditionalFormatting>
  <conditionalFormatting sqref="E103">
    <cfRule type="cellIs" dxfId="30" priority="16" operator="lessThan">
      <formula>0</formula>
    </cfRule>
  </conditionalFormatting>
  <conditionalFormatting sqref="I103">
    <cfRule type="cellIs" dxfId="29" priority="17" operator="lessThan">
      <formula>-1</formula>
    </cfRule>
  </conditionalFormatting>
  <conditionalFormatting sqref="I51">
    <cfRule type="cellIs" dxfId="28" priority="43" operator="lessThan">
      <formula>-1</formula>
    </cfRule>
  </conditionalFormatting>
  <conditionalFormatting sqref="E51">
    <cfRule type="cellIs" dxfId="27" priority="42" operator="lessThan">
      <formula>0</formula>
    </cfRule>
  </conditionalFormatting>
  <conditionalFormatting sqref="I83">
    <cfRule type="cellIs" dxfId="26" priority="27" operator="lessThan">
      <formula>-1</formula>
    </cfRule>
  </conditionalFormatting>
  <conditionalFormatting sqref="E83">
    <cfRule type="cellIs" dxfId="25" priority="26" operator="lessThan">
      <formula>0</formula>
    </cfRule>
  </conditionalFormatting>
  <conditionalFormatting sqref="I79">
    <cfRule type="cellIs" dxfId="24" priority="29" operator="lessThan">
      <formula>-1</formula>
    </cfRule>
  </conditionalFormatting>
  <conditionalFormatting sqref="E79">
    <cfRule type="cellIs" dxfId="23" priority="28" operator="lessThan">
      <formula>0</formula>
    </cfRule>
  </conditionalFormatting>
  <conditionalFormatting sqref="I75">
    <cfRule type="cellIs" dxfId="22" priority="31" operator="lessThan">
      <formula>-1</formula>
    </cfRule>
  </conditionalFormatting>
  <conditionalFormatting sqref="E75">
    <cfRule type="cellIs" dxfId="21" priority="30" operator="lessThan">
      <formula>0</formula>
    </cfRule>
  </conditionalFormatting>
  <conditionalFormatting sqref="I87">
    <cfRule type="cellIs" dxfId="20" priority="25" operator="lessThan">
      <formula>-1</formula>
    </cfRule>
  </conditionalFormatting>
  <conditionalFormatting sqref="E87">
    <cfRule type="cellIs" dxfId="19" priority="24" operator="lessThan">
      <formula>0</formula>
    </cfRule>
  </conditionalFormatting>
  <conditionalFormatting sqref="I91">
    <cfRule type="cellIs" dxfId="18" priority="23" operator="lessThan">
      <formula>-1</formula>
    </cfRule>
  </conditionalFormatting>
  <conditionalFormatting sqref="E91">
    <cfRule type="cellIs" dxfId="17" priority="22" operator="lessThan">
      <formula>0</formula>
    </cfRule>
  </conditionalFormatting>
  <conditionalFormatting sqref="I95">
    <cfRule type="cellIs" dxfId="16" priority="21" operator="lessThan">
      <formula>-1</formula>
    </cfRule>
  </conditionalFormatting>
  <conditionalFormatting sqref="E95">
    <cfRule type="cellIs" dxfId="15" priority="20" operator="lessThan">
      <formula>0</formula>
    </cfRule>
  </conditionalFormatting>
  <conditionalFormatting sqref="I99">
    <cfRule type="cellIs" dxfId="14" priority="19" operator="lessThan">
      <formula>-1</formula>
    </cfRule>
  </conditionalFormatting>
  <conditionalFormatting sqref="E99">
    <cfRule type="cellIs" dxfId="13" priority="18" operator="lessThan">
      <formula>0</formula>
    </cfRule>
  </conditionalFormatting>
  <conditionalFormatting sqref="E105">
    <cfRule type="cellIs" dxfId="12" priority="15" operator="lessThan">
      <formula>0</formula>
    </cfRule>
  </conditionalFormatting>
  <conditionalFormatting sqref="I55">
    <cfRule type="cellIs" dxfId="11" priority="14" operator="lessThan">
      <formula>-1</formula>
    </cfRule>
  </conditionalFormatting>
  <conditionalFormatting sqref="E55">
    <cfRule type="cellIs" dxfId="10" priority="13" operator="lessThan">
      <formula>0</formula>
    </cfRule>
  </conditionalFormatting>
  <conditionalFormatting sqref="I59">
    <cfRule type="cellIs" dxfId="9" priority="12" operator="lessThan">
      <formula>-1</formula>
    </cfRule>
  </conditionalFormatting>
  <conditionalFormatting sqref="E59">
    <cfRule type="cellIs" dxfId="8" priority="11" operator="lessThan">
      <formula>0</formula>
    </cfRule>
  </conditionalFormatting>
  <conditionalFormatting sqref="I61">
    <cfRule type="cellIs" dxfId="7" priority="10" operator="lessThan">
      <formula>-1</formula>
    </cfRule>
  </conditionalFormatting>
  <conditionalFormatting sqref="E61">
    <cfRule type="cellIs" dxfId="6" priority="9" operator="lessThan">
      <formula>0</formula>
    </cfRule>
  </conditionalFormatting>
  <conditionalFormatting sqref="I63">
    <cfRule type="cellIs" dxfId="5" priority="8" operator="lessThan">
      <formula>-1</formula>
    </cfRule>
  </conditionalFormatting>
  <conditionalFormatting sqref="E63">
    <cfRule type="cellIs" dxfId="4" priority="7" operator="lessThan">
      <formula>0</formula>
    </cfRule>
  </conditionalFormatting>
  <conditionalFormatting sqref="I71">
    <cfRule type="cellIs" dxfId="3" priority="4" operator="lessThan">
      <formula>-1</formula>
    </cfRule>
  </conditionalFormatting>
  <conditionalFormatting sqref="E71">
    <cfRule type="cellIs" dxfId="2" priority="3" operator="lessThan">
      <formula>0</formula>
    </cfRule>
  </conditionalFormatting>
  <conditionalFormatting sqref="I67">
    <cfRule type="cellIs" dxfId="1" priority="2" operator="lessThan">
      <formula>-1</formula>
    </cfRule>
  </conditionalFormatting>
  <conditionalFormatting sqref="E67">
    <cfRule type="cellIs" dxfId="0" priority="1" operator="lessThan">
      <formula>0</formula>
    </cfRule>
  </conditionalFormatting>
  <dataValidations count="3">
    <dataValidation allowBlank="1" showInputMessage="1" showErrorMessage="1" prompt="Favor indique si fue por prestacion de servicios de apoyo, profesionales o el cargo ejercido" sqref="C101:J101 C93:J93 C97:J97 C49:J49 C53:J53 C57:J57 C61:J61 C65:J65 C69:J69 C73:J73 C77:J77 C81:J81 C85:J85 C89:J89"/>
    <dataValidation type="list" allowBlank="1" showInputMessage="1" showErrorMessage="1" sqref="C41">
      <formula1>$L$40:$L$42</formula1>
    </dataValidation>
    <dataValidation type="list" allowBlank="1" showInputMessage="1" showErrorMessage="1" sqref="J109">
      <formula1>$M$109:$N$109</formula1>
    </dataValidation>
  </dataValidations>
  <printOptions horizontalCentered="1"/>
  <pageMargins left="0.51181102362204722" right="0.51181102362204722" top="0.70866141732283472" bottom="0.55118110236220474" header="0.31496062992125984" footer="0.51181102362204722"/>
  <pageSetup scale="64" orientation="portrait" r:id="rId1"/>
  <rowBreaks count="1" manualBreakCount="1">
    <brk id="5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53"/>
  <sheetViews>
    <sheetView topLeftCell="A31" workbookViewId="0">
      <selection activeCell="L41" sqref="L41"/>
    </sheetView>
  </sheetViews>
  <sheetFormatPr baseColWidth="10" defaultRowHeight="15" x14ac:dyDescent="0.25"/>
  <cols>
    <col min="1" max="1" width="38.85546875" customWidth="1"/>
    <col min="2" max="2" width="5" customWidth="1"/>
    <col min="3" max="3" width="5.140625" customWidth="1"/>
    <col min="6" max="6" width="13.7109375" customWidth="1"/>
    <col min="7" max="7" width="9.28515625" customWidth="1"/>
    <col min="8" max="8" width="8.5703125" customWidth="1"/>
  </cols>
  <sheetData>
    <row r="4" spans="1:8" ht="36" customHeight="1" x14ac:dyDescent="0.25">
      <c r="A4" s="70" t="s">
        <v>8</v>
      </c>
      <c r="B4" s="70"/>
      <c r="C4" s="70"/>
      <c r="D4" s="70"/>
      <c r="E4" s="70"/>
      <c r="F4" s="70"/>
      <c r="G4" s="70"/>
      <c r="H4" s="70"/>
    </row>
    <row r="5" spans="1:8" ht="36" customHeight="1" x14ac:dyDescent="0.25"/>
    <row r="6" spans="1:8" x14ac:dyDescent="0.25">
      <c r="A6" s="100" t="s">
        <v>9</v>
      </c>
      <c r="B6" s="100"/>
      <c r="C6" s="100"/>
      <c r="D6" s="100"/>
      <c r="E6" s="100"/>
      <c r="F6" s="100"/>
      <c r="G6" s="100"/>
      <c r="H6" s="100"/>
    </row>
    <row r="8" spans="1:8" ht="88.5" customHeight="1" x14ac:dyDescent="0.25">
      <c r="A8" s="53" t="s">
        <v>10</v>
      </c>
      <c r="B8" s="53"/>
      <c r="C8" s="53"/>
      <c r="D8" s="53"/>
      <c r="E8" s="53"/>
      <c r="F8" s="53"/>
      <c r="G8" s="53"/>
      <c r="H8" s="53"/>
    </row>
    <row r="10" spans="1:8" ht="76.5" customHeight="1" x14ac:dyDescent="0.25">
      <c r="A10" s="53" t="s">
        <v>11</v>
      </c>
      <c r="B10" s="53"/>
      <c r="C10" s="53"/>
      <c r="D10" s="53"/>
      <c r="E10" s="53"/>
      <c r="F10" s="53"/>
      <c r="G10" s="53"/>
      <c r="H10" s="53"/>
    </row>
    <row r="11" spans="1:8" ht="16.5" customHeight="1" x14ac:dyDescent="0.25">
      <c r="A11" s="3"/>
      <c r="B11" s="3"/>
      <c r="C11" s="3"/>
      <c r="D11" s="3"/>
      <c r="E11" s="3"/>
      <c r="F11" s="3"/>
      <c r="G11" s="3"/>
      <c r="H11" s="3"/>
    </row>
    <row r="12" spans="1:8" ht="15.75" customHeight="1" x14ac:dyDescent="0.25">
      <c r="A12" s="61" t="s">
        <v>12</v>
      </c>
      <c r="B12" s="61"/>
      <c r="C12" s="61"/>
      <c r="D12" s="61"/>
      <c r="E12" s="61"/>
      <c r="F12" s="61"/>
      <c r="G12" s="61"/>
      <c r="H12" s="61"/>
    </row>
    <row r="13" spans="1:8" ht="15.75" x14ac:dyDescent="0.25">
      <c r="A13" s="4"/>
    </row>
    <row r="14" spans="1:8" ht="33.75" customHeight="1" x14ac:dyDescent="0.25">
      <c r="A14" s="53" t="s">
        <v>13</v>
      </c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3"/>
      <c r="B15" s="3"/>
      <c r="C15" s="3"/>
      <c r="D15" s="3"/>
      <c r="E15" s="3"/>
      <c r="F15" s="3"/>
      <c r="G15" s="3"/>
      <c r="H15" s="3"/>
    </row>
    <row r="16" spans="1:8" ht="15" customHeight="1" x14ac:dyDescent="0.25">
      <c r="A16" s="90" t="s">
        <v>14</v>
      </c>
      <c r="B16" s="91"/>
      <c r="C16" s="92"/>
      <c r="D16" s="90"/>
      <c r="E16" s="91"/>
      <c r="F16" s="91"/>
      <c r="G16" s="91"/>
      <c r="H16" s="92"/>
    </row>
    <row r="17" spans="1:8" ht="15" customHeight="1" x14ac:dyDescent="0.25">
      <c r="A17" s="90" t="s">
        <v>15</v>
      </c>
      <c r="B17" s="91"/>
      <c r="C17" s="92"/>
      <c r="D17" s="90"/>
      <c r="E17" s="91"/>
      <c r="F17" s="91"/>
      <c r="G17" s="91"/>
      <c r="H17" s="92"/>
    </row>
    <row r="18" spans="1:8" ht="15" customHeight="1" x14ac:dyDescent="0.25">
      <c r="A18" s="90" t="s">
        <v>16</v>
      </c>
      <c r="B18" s="91"/>
      <c r="C18" s="92"/>
      <c r="D18" s="90"/>
      <c r="E18" s="91"/>
      <c r="F18" s="91"/>
      <c r="G18" s="91"/>
      <c r="H18" s="92"/>
    </row>
    <row r="19" spans="1:8" ht="15.75" customHeight="1" x14ac:dyDescent="0.25">
      <c r="A19" s="90" t="s">
        <v>17</v>
      </c>
      <c r="B19" s="91"/>
      <c r="C19" s="92"/>
      <c r="D19" s="90"/>
      <c r="E19" s="91"/>
      <c r="F19" s="91"/>
      <c r="G19" s="91"/>
      <c r="H19" s="92"/>
    </row>
    <row r="20" spans="1:8" ht="15.75" customHeight="1" x14ac:dyDescent="0.25">
      <c r="A20" s="5"/>
      <c r="B20" s="3"/>
      <c r="C20" s="3"/>
      <c r="D20" s="3"/>
      <c r="E20" s="3"/>
      <c r="F20" s="3"/>
      <c r="G20" s="3"/>
      <c r="H20" s="3"/>
    </row>
    <row r="21" spans="1:8" ht="15.75" customHeight="1" x14ac:dyDescent="0.25">
      <c r="A21" s="43" t="s">
        <v>18</v>
      </c>
      <c r="B21" s="43"/>
      <c r="C21" s="43"/>
      <c r="D21" s="43"/>
      <c r="E21" s="43"/>
      <c r="F21" s="43"/>
      <c r="G21" s="43"/>
      <c r="H21" s="43"/>
    </row>
    <row r="22" spans="1:8" ht="15.75" customHeight="1" x14ac:dyDescent="0.25">
      <c r="A22" s="6"/>
      <c r="B22" s="6"/>
      <c r="C22" s="6"/>
      <c r="D22" s="6"/>
      <c r="E22" s="6"/>
      <c r="F22" s="6"/>
      <c r="G22" s="6"/>
      <c r="H22" s="6"/>
    </row>
    <row r="23" spans="1:8" ht="15.75" customHeight="1" x14ac:dyDescent="0.25">
      <c r="A23" s="61" t="s">
        <v>21</v>
      </c>
      <c r="B23" s="61"/>
      <c r="C23" s="61"/>
      <c r="D23" s="61"/>
      <c r="E23" s="61"/>
      <c r="F23" s="61"/>
      <c r="G23" s="61"/>
      <c r="H23" s="61"/>
    </row>
    <row r="24" spans="1:8" ht="15.75" customHeight="1" x14ac:dyDescent="0.25">
      <c r="A24" s="5"/>
      <c r="B24" s="3"/>
      <c r="C24" s="3"/>
      <c r="D24" s="3"/>
      <c r="E24" s="3"/>
      <c r="F24" s="3"/>
      <c r="G24" s="3"/>
      <c r="H24" s="3"/>
    </row>
    <row r="25" spans="1:8" ht="48" customHeight="1" x14ac:dyDescent="0.25">
      <c r="A25" s="53" t="s">
        <v>19</v>
      </c>
      <c r="B25" s="53"/>
      <c r="C25" s="53"/>
      <c r="D25" s="53"/>
      <c r="E25" s="53"/>
      <c r="F25" s="53"/>
      <c r="G25" s="53"/>
      <c r="H25" s="53"/>
    </row>
    <row r="26" spans="1:8" ht="15.75" customHeight="1" x14ac:dyDescent="0.25">
      <c r="A26" s="5"/>
      <c r="B26" s="3"/>
      <c r="C26" s="3"/>
      <c r="D26" s="3"/>
      <c r="E26" s="3"/>
      <c r="F26" s="3"/>
      <c r="G26" s="3"/>
      <c r="H26" s="3"/>
    </row>
    <row r="27" spans="1:8" ht="43.5" customHeight="1" x14ac:dyDescent="0.25">
      <c r="A27" s="53" t="s">
        <v>20</v>
      </c>
      <c r="B27" s="53"/>
      <c r="C27" s="53"/>
      <c r="D27" s="53"/>
      <c r="E27" s="53"/>
      <c r="F27" s="53"/>
      <c r="G27" s="53"/>
      <c r="H27" s="53"/>
    </row>
    <row r="28" spans="1:8" ht="15.75" customHeight="1" x14ac:dyDescent="0.25">
      <c r="A28" s="5"/>
      <c r="B28" s="3"/>
      <c r="C28" s="3"/>
      <c r="D28" s="3"/>
      <c r="E28" s="3"/>
      <c r="F28" s="3"/>
      <c r="G28" s="3"/>
      <c r="H28" s="3"/>
    </row>
    <row r="29" spans="1:8" ht="15.75" customHeight="1" x14ac:dyDescent="0.25">
      <c r="A29" s="48" t="s">
        <v>22</v>
      </c>
      <c r="B29" s="48"/>
      <c r="C29" s="48"/>
      <c r="D29" s="48"/>
      <c r="E29" s="48"/>
      <c r="F29" s="48"/>
      <c r="G29" s="48"/>
      <c r="H29" s="48"/>
    </row>
    <row r="30" spans="1:8" ht="15.75" customHeight="1" x14ac:dyDescent="0.25">
      <c r="A30" s="7"/>
      <c r="B30" s="7"/>
      <c r="C30" s="7"/>
      <c r="D30" s="7"/>
      <c r="E30" s="7"/>
      <c r="F30" s="7"/>
      <c r="G30" s="7"/>
      <c r="H30" s="7"/>
    </row>
    <row r="31" spans="1:8" ht="15.75" customHeight="1" x14ac:dyDescent="0.25">
      <c r="A31" s="61" t="s">
        <v>23</v>
      </c>
      <c r="B31" s="61"/>
      <c r="C31" s="7"/>
      <c r="D31" s="7" t="s">
        <v>24</v>
      </c>
      <c r="E31" s="7"/>
      <c r="F31" s="7"/>
      <c r="G31" s="48" t="s">
        <v>25</v>
      </c>
      <c r="H31" s="48"/>
    </row>
    <row r="33" spans="1:10" ht="32.25" customHeight="1" x14ac:dyDescent="0.25">
      <c r="A33" s="99" t="s">
        <v>0</v>
      </c>
      <c r="B33" s="99" t="s">
        <v>1</v>
      </c>
      <c r="C33" s="99"/>
      <c r="D33" s="99" t="s">
        <v>2</v>
      </c>
      <c r="E33" s="99" t="s">
        <v>3</v>
      </c>
      <c r="F33" s="99" t="s">
        <v>31</v>
      </c>
      <c r="G33" s="97" t="s">
        <v>5</v>
      </c>
      <c r="H33" s="97" t="s">
        <v>32</v>
      </c>
    </row>
    <row r="34" spans="1:10" ht="15" customHeight="1" x14ac:dyDescent="0.25">
      <c r="A34" s="99"/>
      <c r="B34" s="9" t="s">
        <v>6</v>
      </c>
      <c r="C34" s="9" t="s">
        <v>7</v>
      </c>
      <c r="D34" s="99"/>
      <c r="E34" s="99"/>
      <c r="F34" s="98"/>
      <c r="G34" s="98"/>
      <c r="H34" s="98"/>
    </row>
    <row r="35" spans="1:10" x14ac:dyDescent="0.25">
      <c r="A35" s="8"/>
      <c r="B35" s="8"/>
      <c r="C35" s="8"/>
      <c r="D35" s="10">
        <v>43831</v>
      </c>
      <c r="E35" s="10">
        <v>44886</v>
      </c>
      <c r="F35" s="12">
        <f>DATEDIF(D35,E35,"y")</f>
        <v>2</v>
      </c>
      <c r="G35" s="11">
        <f>DATEDIF(D35,E35,"m")</f>
        <v>34</v>
      </c>
      <c r="H35" s="9">
        <f>DATEDIF(D35,E35,"md")</f>
        <v>20</v>
      </c>
      <c r="J35" s="13" t="str">
        <f>IF(DATEDIF(D35,E35,"y")=0,"", DATEDIF(D35,E35,"y") &amp; " años ") &amp; IF(DATEDIF(D35,E35,"ym")=0,"",DATEDIF(D35,E35,"ym") &amp; " meses ") &amp; IF(DATEDIF(D35,E35,"md")=0,"",DATEDIF(D35,E35,"md") &amp; " días")</f>
        <v>2 años 10 meses 20 días</v>
      </c>
    </row>
    <row r="36" spans="1:10" x14ac:dyDescent="0.25">
      <c r="A36" s="8"/>
      <c r="B36" s="8"/>
      <c r="C36" s="8"/>
      <c r="D36" s="10">
        <v>41961</v>
      </c>
      <c r="E36" s="10">
        <v>43125</v>
      </c>
      <c r="F36" s="11"/>
      <c r="G36" s="11"/>
      <c r="H36" s="8"/>
      <c r="J36" s="13" t="str">
        <f>IF(DATEDIF(D36,E36,"y")=0,"", DATEDIF(D36,E36,"y") &amp; " años ") &amp; IF(DATEDIF(D36,E36,"ym")=0,"",DATEDIF(D36,E36,"ym") &amp; " meses ") &amp; IF(DATEDIF(D36,E36,"md")=0,"",DATEDIF(D36,E36,"md") &amp; " días")</f>
        <v>3 años 2 meses 7 días</v>
      </c>
    </row>
    <row r="37" spans="1:10" x14ac:dyDescent="0.25">
      <c r="A37" s="8"/>
      <c r="B37" s="8"/>
      <c r="C37" s="8"/>
      <c r="D37" s="8"/>
      <c r="E37" s="8"/>
      <c r="F37" s="11"/>
      <c r="G37" s="11"/>
      <c r="H37" s="8"/>
    </row>
    <row r="38" spans="1:10" x14ac:dyDescent="0.25">
      <c r="A38" s="8"/>
      <c r="B38" s="8"/>
      <c r="C38" s="8"/>
      <c r="D38" s="8"/>
      <c r="E38" s="8"/>
      <c r="F38" s="11"/>
      <c r="G38" s="11"/>
      <c r="H38" s="8"/>
    </row>
    <row r="39" spans="1:10" x14ac:dyDescent="0.25">
      <c r="A39" s="8"/>
      <c r="B39" s="8"/>
      <c r="C39" s="8"/>
      <c r="D39" s="8"/>
      <c r="E39" s="8"/>
      <c r="F39" s="11"/>
      <c r="G39" s="11"/>
      <c r="H39" s="8"/>
    </row>
    <row r="40" spans="1:10" x14ac:dyDescent="0.25">
      <c r="A40" s="8"/>
      <c r="B40" s="8"/>
      <c r="C40" s="8"/>
      <c r="D40" s="8"/>
      <c r="E40" s="8"/>
      <c r="F40" s="11"/>
      <c r="G40" s="11"/>
      <c r="H40" s="8"/>
    </row>
    <row r="41" spans="1:10" x14ac:dyDescent="0.25">
      <c r="A41" s="8"/>
      <c r="B41" s="8"/>
      <c r="C41" s="8"/>
      <c r="D41" s="8"/>
      <c r="E41" s="8"/>
      <c r="F41" s="11"/>
      <c r="G41" s="11"/>
      <c r="H41" s="8"/>
    </row>
    <row r="42" spans="1:10" x14ac:dyDescent="0.25">
      <c r="A42" s="8"/>
      <c r="B42" s="8"/>
      <c r="C42" s="8"/>
      <c r="D42" s="8"/>
      <c r="E42" s="8"/>
      <c r="F42" s="11"/>
      <c r="G42" s="11"/>
      <c r="H42" s="8"/>
    </row>
    <row r="43" spans="1:10" x14ac:dyDescent="0.25">
      <c r="A43" s="8"/>
      <c r="B43" s="8"/>
      <c r="C43" s="8"/>
      <c r="D43" s="8"/>
      <c r="E43" s="8"/>
      <c r="F43" s="11"/>
      <c r="G43" s="11"/>
      <c r="H43" s="8"/>
    </row>
    <row r="44" spans="1:10" x14ac:dyDescent="0.25">
      <c r="A44" s="8"/>
      <c r="B44" s="8"/>
      <c r="C44" s="8"/>
      <c r="D44" s="8"/>
      <c r="E44" s="8"/>
      <c r="F44" s="11"/>
      <c r="G44" s="11"/>
      <c r="H44" s="8"/>
    </row>
    <row r="45" spans="1:10" x14ac:dyDescent="0.25">
      <c r="A45" s="94" t="s">
        <v>30</v>
      </c>
      <c r="B45" s="95"/>
      <c r="C45" s="95"/>
      <c r="D45" s="95"/>
      <c r="E45" s="96"/>
      <c r="F45" s="11"/>
      <c r="G45" s="11"/>
      <c r="H45" s="8"/>
    </row>
    <row r="46" spans="1:10" x14ac:dyDescent="0.25">
      <c r="A46" s="89" t="s">
        <v>26</v>
      </c>
      <c r="B46" s="89"/>
      <c r="C46" s="89"/>
      <c r="D46" s="89"/>
    </row>
    <row r="48" spans="1:10" ht="15.75" x14ac:dyDescent="0.25">
      <c r="A48" s="43" t="s">
        <v>27</v>
      </c>
      <c r="B48" s="43"/>
      <c r="C48" s="43"/>
      <c r="D48" s="43"/>
      <c r="E48" s="43"/>
      <c r="F48" s="43"/>
      <c r="G48" s="43"/>
      <c r="H48" s="43"/>
    </row>
    <row r="52" spans="2:6" x14ac:dyDescent="0.25">
      <c r="B52" s="93" t="s">
        <v>29</v>
      </c>
      <c r="C52" s="93"/>
      <c r="D52" s="93"/>
      <c r="E52" s="93"/>
      <c r="F52" s="93"/>
    </row>
    <row r="53" spans="2:6" x14ac:dyDescent="0.25">
      <c r="B53" s="93" t="s">
        <v>28</v>
      </c>
      <c r="C53" s="93"/>
      <c r="D53" s="93"/>
      <c r="E53" s="93"/>
      <c r="F53" s="93"/>
    </row>
  </sheetData>
  <mergeCells count="33">
    <mergeCell ref="A4:H4"/>
    <mergeCell ref="A6:H6"/>
    <mergeCell ref="A8:H8"/>
    <mergeCell ref="A10:H10"/>
    <mergeCell ref="A14:H14"/>
    <mergeCell ref="A12:H12"/>
    <mergeCell ref="B52:F52"/>
    <mergeCell ref="B53:F53"/>
    <mergeCell ref="A45:E45"/>
    <mergeCell ref="A27:H27"/>
    <mergeCell ref="A23:H23"/>
    <mergeCell ref="A29:H29"/>
    <mergeCell ref="A31:B31"/>
    <mergeCell ref="G31:H31"/>
    <mergeCell ref="A25:H25"/>
    <mergeCell ref="H33:H34"/>
    <mergeCell ref="B33:C33"/>
    <mergeCell ref="A33:A34"/>
    <mergeCell ref="D33:D34"/>
    <mergeCell ref="E33:E34"/>
    <mergeCell ref="F33:F34"/>
    <mergeCell ref="G33:G34"/>
    <mergeCell ref="A46:D46"/>
    <mergeCell ref="A48:H48"/>
    <mergeCell ref="D16:H16"/>
    <mergeCell ref="D17:H17"/>
    <mergeCell ref="D18:H18"/>
    <mergeCell ref="D19:H19"/>
    <mergeCell ref="A21:H21"/>
    <mergeCell ref="A16:C16"/>
    <mergeCell ref="A17:C17"/>
    <mergeCell ref="A18:C18"/>
    <mergeCell ref="A19:C19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F-A-CTR-28</vt:lpstr>
      <vt:lpstr>Hoja1</vt:lpstr>
      <vt:lpstr>'F-A-CTR-28'!Área_de_impresión</vt:lpstr>
      <vt:lpstr>Hoja1!Área_de_impresión</vt:lpstr>
      <vt:lpstr>INGRESO</vt:lpstr>
      <vt:lpstr>'F-A-CTR-28'!Títulos_a_imprimir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Alexandra Guerra Villarreal</dc:creator>
  <cp:lastModifiedBy>Olga Patricia Bello Sepulveda</cp:lastModifiedBy>
  <cp:lastPrinted>2022-10-19T15:15:07Z</cp:lastPrinted>
  <dcterms:created xsi:type="dcterms:W3CDTF">2022-10-18T15:13:16Z</dcterms:created>
  <dcterms:modified xsi:type="dcterms:W3CDTF">2022-12-01T14:40:38Z</dcterms:modified>
</cp:coreProperties>
</file>