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autoCompressPictures="0"/>
  <mc:AlternateContent xmlns:mc="http://schemas.openxmlformats.org/markup-compatibility/2006">
    <mc:Choice Requires="x15">
      <x15ac:absPath xmlns:x15ac="http://schemas.microsoft.com/office/spreadsheetml/2010/11/ac" url="G:\Sistema de Gestión Ambiental\2024\Documentos SGA\"/>
    </mc:Choice>
  </mc:AlternateContent>
  <xr:revisionPtr revIDLastSave="0" documentId="13_ncr:1_{402A6C79-2BA4-43AC-9375-8F1E71621C51}" xr6:coauthVersionLast="47" xr6:coauthVersionMax="47" xr10:uidLastSave="{00000000-0000-0000-0000-000000000000}"/>
  <workbookProtection workbookAlgorithmName="SHA-512" workbookHashValue="b/iY7Po2cIdq3KgQibP4VaIN10WWarCY8qdgazwNX88KBodcSo12nGWk8Y3HwW98jjSPszwEcbrG7NqDAKt+xQ==" workbookSaltValue="7IFTftmTYsSzbUHVvMO6DA==" workbookSpinCount="100000" lockStructure="1"/>
  <bookViews>
    <workbookView xWindow="-120" yWindow="-120" windowWidth="29040" windowHeight="15840" tabRatio="1000" xr2:uid="{00000000-000D-0000-FFFF-FFFF00000000}"/>
  </bookViews>
  <sheets>
    <sheet name="Inicio" sheetId="1" r:id="rId1"/>
    <sheet name="Agua" sheetId="14" r:id="rId2"/>
    <sheet name="Energia" sheetId="7" r:id="rId3"/>
    <sheet name="Residuos y Suelo" sheetId="16" r:id="rId4"/>
    <sheet name="Aire" sheetId="15" r:id="rId5"/>
    <sheet name="Emergencias y Sustancias Quimic" sheetId="10" r:id="rId6"/>
    <sheet name="General" sheetId="18" r:id="rId7"/>
    <sheet name="Informativas" sheetId="13" r:id="rId8"/>
    <sheet name="Proveedores" sheetId="19" state="hidden" r:id="rId9"/>
    <sheet name="Métrica" sheetId="25" state="hidden" r:id="rId10"/>
    <sheet name="Control de Cambios" sheetId="20" state="hidden" r:id="rId11"/>
  </sheets>
  <definedNames>
    <definedName name="_xlnm._FilterDatabase" localSheetId="1" hidden="1">Agua!$A$5:$L$10</definedName>
    <definedName name="_xlnm._FilterDatabase" localSheetId="4" hidden="1">Aire!$A$5:$L$5</definedName>
    <definedName name="_xlnm._FilterDatabase" localSheetId="10" hidden="1">'Control de Cambios'!$B$3:$E$59</definedName>
    <definedName name="_xlnm._FilterDatabase" localSheetId="5" hidden="1">'Emergencias y Sustancias Quimic'!$A$4:$L$15</definedName>
    <definedName name="_xlnm._FilterDatabase" localSheetId="2" hidden="1">Energia!$A$4:$L$4</definedName>
    <definedName name="_xlnm._FilterDatabase" localSheetId="6" hidden="1">General!$A$4:$L$16</definedName>
    <definedName name="_xlnm._FilterDatabase" localSheetId="7" hidden="1">Informativas!$A$4:$K$35</definedName>
    <definedName name="_xlnm._FilterDatabase" localSheetId="3" hidden="1">'Residuos y Suelo'!$A$4:$L$48</definedName>
    <definedName name="_xlnm.Print_Area" localSheetId="0">Inicio!$A$1:$K$27</definedName>
    <definedName name="_xlnm.Print_Area" localSheetId="9">Métrica!$A$1:$H$13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5" l="1"/>
  <c r="C8" i="25"/>
  <c r="E7" i="25"/>
  <c r="G7" i="25" s="1"/>
  <c r="E6" i="25"/>
  <c r="G6" i="25" s="1"/>
  <c r="L23" i="14"/>
  <c r="C6" i="25" s="1"/>
  <c r="L17" i="10"/>
  <c r="L19" i="10" s="1"/>
  <c r="F10" i="25" s="1"/>
  <c r="F6" i="25"/>
  <c r="E9" i="25"/>
  <c r="G9" i="25" s="1"/>
  <c r="F9" i="25"/>
  <c r="E8" i="25"/>
  <c r="G8" i="25" s="1"/>
  <c r="F8" i="25"/>
  <c r="F7" i="25"/>
  <c r="E10" i="25"/>
  <c r="G10" i="25" s="1"/>
  <c r="F11" i="25"/>
  <c r="C11" i="25"/>
  <c r="C9" i="25"/>
  <c r="L16" i="7"/>
  <c r="C7" i="25" s="1"/>
  <c r="C10" i="25" l="1"/>
  <c r="G12"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Camilo Ernesto Castillo Neva</author>
  </authors>
  <commentList>
    <comment ref="A10" authorId="0" shapeId="0" xr:uid="{2ACB8AEB-4896-4C86-AEE8-8AA5F635307F}">
      <text>
        <r>
          <rPr>
            <b/>
            <sz val="9"/>
            <color indexed="81"/>
            <rFont val="Tahoma"/>
            <charset val="1"/>
          </rPr>
          <t>Camilo Ernesto Castillo Neva:</t>
        </r>
        <r>
          <rPr>
            <sz val="9"/>
            <color indexed="81"/>
            <rFont val="Tahoma"/>
            <charset val="1"/>
          </rPr>
          <t xml:space="preserve">
validar la resolución 631 de 2015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Camilo Ernesto Castillo Neva</author>
  </authors>
  <commentList>
    <comment ref="C8" authorId="0" shapeId="0" xr:uid="{00000000-0006-0000-0600-000001000000}">
      <text>
        <r>
          <rPr>
            <sz val="9"/>
            <color rgb="FF000000"/>
            <rFont val="Tahoma"/>
            <family val="2"/>
          </rPr>
          <t xml:space="preserve">El Acuerdo 546 de 2013, "Por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 transformó el Fondo de Prevención y Atención de Emergencias -FOPAE- en el "INSTITUTO DISTRITAL DE GESTIÓN DE RIESGOS Y CAMBIO CLIMÁTICO", con sigla IDIGER.
</t>
        </r>
      </text>
    </comment>
  </commentList>
</comments>
</file>

<file path=xl/sharedStrings.xml><?xml version="1.0" encoding="utf-8"?>
<sst xmlns="http://schemas.openxmlformats.org/spreadsheetml/2006/main" count="2062" uniqueCount="1032">
  <si>
    <t>Presidencia de la República</t>
  </si>
  <si>
    <t>Sanciones</t>
  </si>
  <si>
    <t>Art. 10</t>
  </si>
  <si>
    <t>Gobierno Nacional</t>
  </si>
  <si>
    <t>En accidentes acaecidos o que previsiblemente puedan sobrevenir, que causen deterioro ambiental, o de otros hechos ambientales que constituyan peligro colectivo, se tomarán las medidas de emergencia para contrarrestar el peligro.</t>
  </si>
  <si>
    <t>Las entidades usuarias deberán incluir en su presupuesto los costos de las campañas educativas y de concientización a la comunidad para el uso racionalizado y eficiente del recurso hídrico.</t>
  </si>
  <si>
    <t>Suelo</t>
  </si>
  <si>
    <t>Congreso de la República</t>
  </si>
  <si>
    <t>Ministerio de Minas y Energía</t>
  </si>
  <si>
    <t>Gestión Ambiental</t>
  </si>
  <si>
    <t>Agua</t>
  </si>
  <si>
    <t>Consumo de Agua</t>
  </si>
  <si>
    <t>Ministerio de Ambiente, Vivienda y Desarrollo Territorial</t>
  </si>
  <si>
    <t>La norma regula entre otros ítems el tipo de sanciones a saber: multas diarias hasta por 5000 smmlv, cierre temporal o definitivo del establecimiento, edificación o servicio, demolición de obra, revocatoria o caducidad de la licencia ambienta, de la autorización, de la concesión, del registro o del permiso; decomisos, restitución y trabajo comunitario. Se establecen circunstancias agravantes y atenuantes. La norma debe identificarse como informativa</t>
  </si>
  <si>
    <t>La norma establece los criterios que la autoridad ambiental aplicará para tasar una multa, tales como beneficio ilícito, factor de temporalidad, grado de afectación ambiental y/o evaluación del riesgo, circunstancias agravantes y atenuantes, costos asociados y capacidad socioeconómica del infractor. La norma debe identificarse como informativa</t>
  </si>
  <si>
    <t>Los usuarios del recurso hídrico deben contar con un Programa de Uso Eficiente y Ahorro de Agua</t>
  </si>
  <si>
    <t>Aspecto Ambiental</t>
  </si>
  <si>
    <t>Componente Afectado</t>
  </si>
  <si>
    <t>Norma</t>
  </si>
  <si>
    <t>Artículos Aplicables</t>
  </si>
  <si>
    <t>Autoridad emisión / control</t>
  </si>
  <si>
    <t xml:space="preserve">Contenido </t>
  </si>
  <si>
    <t>Aplicación/Acciones</t>
  </si>
  <si>
    <t>Plan de Acción</t>
  </si>
  <si>
    <t>Evaluación de cumplimiento
(Cumple, No Cumple)</t>
  </si>
  <si>
    <t>Registro Asociado / Observaciones</t>
  </si>
  <si>
    <t>Responsable de cumplimiento</t>
  </si>
  <si>
    <t>Otros Requisitos</t>
  </si>
  <si>
    <t>Requisitos Generales</t>
  </si>
  <si>
    <t>Establece los criterios para la imposición de las sanciones consagradas en la Ley 1333 de 2009</t>
  </si>
  <si>
    <t>Regula el procedimiento sancionatorio ambiental. La norma presume la culpa o el dolo del infractor y establece una caducidad de la acción sancionatoria de 20 años</t>
  </si>
  <si>
    <t>Ley 1453 de 2011</t>
  </si>
  <si>
    <t xml:space="preserve"> La norma debe identificarse como informativa.
Es esencial con la modificación al Código Penal que se cuenta con los procedimientos y soportes que evidencien el cumplimiento de los parámetros legales vigentes. Igualmente en caso de que se genere un incumplimiento legal a algún parámetro tomar las acciones correctivas y preventivas necesarias tendientes al direccionamiento adecuado al cumplimiento legal.</t>
  </si>
  <si>
    <t>Resolución 2086 de 2010</t>
  </si>
  <si>
    <t>Se adopta la metodología para la tasación de multas</t>
  </si>
  <si>
    <t>Resolución 415 de 2010</t>
  </si>
  <si>
    <t>Se reglamenta el RUIA o Registro Único de Infractores Ambientales</t>
  </si>
  <si>
    <t>Informativa</t>
  </si>
  <si>
    <t>Ley 1444 de 2011</t>
  </si>
  <si>
    <t>art. 11, 12, 13</t>
  </si>
  <si>
    <t xml:space="preserve">Se otorgan facultades al Poder Ejecutivo para reorganizar la estructura del Estado. Entre otros ítems el actual Ministerio de Ambiente, Vivienda y Desarrollo Territorial será dividido en dos entidades: Para el interés ambiental el nuevo Ministerio se denominará de Ambiente y Desarrollo Sostenible. En el caso de vivienda se denominará Ministerio de Vivienda, Ciudad y Territorio   </t>
  </si>
  <si>
    <t>Generación de vertimientos Domésticos</t>
  </si>
  <si>
    <t>Ministerio de Agricultura y Desarrollo Rural</t>
  </si>
  <si>
    <t>Se debe garantizar el cumplimiento de los estándares legales vigentes para vertimientos líquidos</t>
  </si>
  <si>
    <t>Garantizar el cumplimiento de la norma local (Resolución 3957 de 2009)</t>
  </si>
  <si>
    <t>Decreto 2811 de 1974</t>
  </si>
  <si>
    <t>art. 142</t>
  </si>
  <si>
    <t>Se prohíbe descargar en canales de aguas lluvias</t>
  </si>
  <si>
    <t xml:space="preserve">Garantizar que no se ejecute la conducta prohibida </t>
  </si>
  <si>
    <t>Decreto 3930 de 2010</t>
  </si>
  <si>
    <t>Ley 9 de 1979</t>
  </si>
  <si>
    <t>art. 10</t>
  </si>
  <si>
    <t xml:space="preserve">Resolución 3957 de 2009 </t>
  </si>
  <si>
    <t>art. 2</t>
  </si>
  <si>
    <t>Secretaría Distrital de Ambiente</t>
  </si>
  <si>
    <t>Se establece la norma técnica para vertimientos a la red de alcantarillado público en el Distrito Capital. Deroga expresamente las Resoluciones 1074 de 1997, 1596 de 2001 y 3180 de 2008.
Aplica a todo vertimiento de aguas residuales de origen diferente al doméstico dentro del perímetro urbano de la ciudad.
Todo usuario que genere vertimientos de aguas residuales, exceptuando los vertimientos de agua residual doméstica realizados al sistema de alcantarillado público DEBE solicitar el registro de sus vertimientos ante la SDA.</t>
  </si>
  <si>
    <t>Siempre que se mantengan vertimientos únicamente domésticos la norma no aplica y no se requiere el registro</t>
  </si>
  <si>
    <t>Recursos</t>
  </si>
  <si>
    <t>Acuerdo 79 de 2003</t>
  </si>
  <si>
    <t>art. 58</t>
  </si>
  <si>
    <t>Concejo de Bogotá</t>
  </si>
  <si>
    <t xml:space="preserve">Deberes generales para la conservación y protección del agua.
1. Ahorrar agua y evitar su desperdicio.
2. Cuidar y velar por la conservación de los nacimientos o vertientes y los cursos de ríos y quebradas, de los humedales, de las rondas, de los canales, de agua subterránea y lluvias, evitando todas aquellas acciones que contribuyan a la destrucción de la vegetación y causen erosión de los suelos. </t>
  </si>
  <si>
    <t>Incorporar la obligación con el programa de uso eficiente y ahorro del agua</t>
  </si>
  <si>
    <t>art. 59</t>
  </si>
  <si>
    <t>Recopilar los registros de limpieza y desinfección de tanques</t>
  </si>
  <si>
    <t>Decreto 1575 de 2007</t>
  </si>
  <si>
    <t>En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</si>
  <si>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Decreto 3102 de 1997</t>
  </si>
  <si>
    <t>art. 3</t>
  </si>
  <si>
    <t>Ley 373 de 1997</t>
  </si>
  <si>
    <t>art. 12</t>
  </si>
  <si>
    <t>art. 69, 128, 585</t>
  </si>
  <si>
    <t>El agua suministrada para consumo humano debe ser potable</t>
  </si>
  <si>
    <t>ASPECTO AMBIENTAL: GENERACIÓN DE VERTIMIENTOS</t>
  </si>
  <si>
    <t>Emisiones Atmosféricas por combustión</t>
  </si>
  <si>
    <t>Aire</t>
  </si>
  <si>
    <t>Resolución 1309 de 2010</t>
  </si>
  <si>
    <t>Emisiones de Fuentes Móviles</t>
  </si>
  <si>
    <t>Acuerdo 79 de 2002</t>
  </si>
  <si>
    <t>art. 56, numeral 1, sub-numeral 1.1</t>
  </si>
  <si>
    <t xml:space="preserve">Concejo de Bogotá, D. C. </t>
  </si>
  <si>
    <t>Revisar y mantener sincronizados y en buen estado los motores de los vehículos que circulan por las vías y conservarlos en condiciones de funcionamiento de tal manera que no impliquen riesgos para las personas ni para el ambiente</t>
  </si>
  <si>
    <t>Ley 1383 de 2010</t>
  </si>
  <si>
    <t>Resolución 0556 de 2003</t>
  </si>
  <si>
    <t>art. 1</t>
  </si>
  <si>
    <t>Secretaria Distrital de Ambiente</t>
  </si>
  <si>
    <t>Es obligatorio el porte del certificado de emisión de gases vehiculares para todo tipo de vehículo automotor.
Obtener el certificado de emisión de gases en los centros de diagnóstico reconocidos por la SDA.</t>
  </si>
  <si>
    <t>Emisiones de Ruido Ambiental</t>
  </si>
  <si>
    <t>Ministerio del Medio Ambiente (hoy MAVDT)</t>
  </si>
  <si>
    <t>Resolución 627 de 2006</t>
  </si>
  <si>
    <t xml:space="preserve"> art. 9, Tabla 1</t>
  </si>
  <si>
    <t xml:space="preserve">Se establecen los niveles máximos permisibles de generación de ruido ambiental.
Se debe realizar una medición de la Emisión de Ruido Ambiental cumpliendo las especificaciones técnicas que establece la norma.
Establece los estándares permisibles para ruido ambiental. Dependiendo del uso del suelo de la respectiva instalación, así como del efecto real sobre el entorno (puede ser un suelo diferente) se debe garantizar que no se superen los decibeles (A) establecidos en la norma para cada caso </t>
  </si>
  <si>
    <t xml:space="preserve">Para la sede administrativa en Bogotá, es ineficiente realizar una medición de ruido ambiental ya que se trata de una copropiedad. Para proyectos es necesario adelantar la respectiva medición y control  </t>
  </si>
  <si>
    <t>Escapes de SAO</t>
  </si>
  <si>
    <t xml:space="preserve">Exigir al proveedor de aires acondicionados de instalaciones y de automotores, así como de dispensadores de agua potable soporte sobre el tipo de refrigerante que usa, para verificar que se encuentre vigente en el país </t>
  </si>
  <si>
    <t>Resolución 734 de 2004</t>
  </si>
  <si>
    <t>Desde Enero de 2010 esta prohibida la importación de CFC o equipos que contengan sustancias agotadoras de ozono.
La organización debe implementar controles para prevenir la compra de equipos que utilicen este tipo de sustancias y deberá realizar una reconversión transitoria para reemplazar la sustancias que no cumplen la normatividad por aquellas sustancias amigables con el medioambiente y normativamente permitidas.</t>
  </si>
  <si>
    <t>Resolución 901 de 2006</t>
  </si>
  <si>
    <t>Se toman medidas para controlar las importaciones y el uso de las Sustancias Agotadoras de la capa de ozono listadas en el Grupo II del Anexo A del protocolo de Montreal</t>
  </si>
  <si>
    <t>Control para uso de CFC´s en el país</t>
  </si>
  <si>
    <t>Uso de Publicidad Exterior Visual</t>
  </si>
  <si>
    <t>Acuerdo 01 de 1998</t>
  </si>
  <si>
    <t>art. 87, numeral 7</t>
  </si>
  <si>
    <t>Concejo de Bogotá, D. C.</t>
  </si>
  <si>
    <t>Se prohíbe colocar PEV sobre cubiertas de los edificios o adosadas a las fachadas o culatas de las mismas</t>
  </si>
  <si>
    <t>Decreto 189 de 2011</t>
  </si>
  <si>
    <t>art. 5, numeral 1</t>
  </si>
  <si>
    <t xml:space="preserve">Alcaldía Mayor de Bogotá, D. C. </t>
  </si>
  <si>
    <t>Decreto 506 de 2003</t>
  </si>
  <si>
    <t>Alcaldía Mayor de Bogotá, D. C.</t>
  </si>
  <si>
    <t>Decretos 959 de 2000</t>
  </si>
  <si>
    <t>Ley 140 de 1994</t>
  </si>
  <si>
    <t>arts. 1, 3, 4, 7, 9, 11</t>
  </si>
  <si>
    <t xml:space="preserve">Se establecen las  básicas de la publicidad exterior visual a nivel nacional (vallas, avisos y pendones). Se prohíbe colocar PEV en espacio público y se establecen distancias mínimas en el caso de vallas contiguas. Se debe generar mantenimiento a la respectiva PEV que no evidencie deterioro. La PEV no podrá contener mensajes que generen competencia desleal, ni atenten contra la moral, las leyes, generen confusión. Se debe realizar su registro dentro de los 3 días siguientes a su colocación ante la autoridad municipal </t>
  </si>
  <si>
    <t>arts. 2, 3, 5, 6, 7, 12</t>
  </si>
  <si>
    <t xml:space="preserve">Se debe realizar el registro de la PEV de todo establecimiento. En el caso de los avisos tendrá vigencia el registro de 4 años </t>
  </si>
  <si>
    <t>Generación Aceites Usados Industriales</t>
  </si>
  <si>
    <t xml:space="preserve">Resolución 1188 de 2003 </t>
  </si>
  <si>
    <t>Resoluciones 415 de 1998 y 1446 de 2005</t>
  </si>
  <si>
    <t>arts. 1 y 2</t>
  </si>
  <si>
    <t xml:space="preserve">Regula la posibilidad de mezcla de aceites lubricantes usados con nuevos </t>
  </si>
  <si>
    <t>La empresa podrá entregar a terceros para mezclas permisibles los aceites lubricantes usados generados</t>
  </si>
  <si>
    <t>Generación Baterías Usadas / Pilas</t>
  </si>
  <si>
    <t>Resolución 1297 de 2010</t>
  </si>
  <si>
    <t>Incluir dentro del programa de manejo de residuos. Verificar con proveedores</t>
  </si>
  <si>
    <t>Resoluciones 372 y 503 de 2009 y 361 de 2011</t>
  </si>
  <si>
    <t>Se establece un sistema de recolección selectiva y de gestión ambiental para baterías usadas plomo ácido</t>
  </si>
  <si>
    <t>Generación de envases Plaguicidas</t>
  </si>
  <si>
    <t>Generación Escombros</t>
  </si>
  <si>
    <t>Se debe controlar el manejo y disposición final de escombros</t>
  </si>
  <si>
    <t>No se pueden almacenar escombros en vías públicas. Deben estar cubiertos para control del material particulado</t>
  </si>
  <si>
    <t>Garantizar manejo de escombros durante obras civiles</t>
  </si>
  <si>
    <t>art. 19</t>
  </si>
  <si>
    <t>Resolución 541 de 1994</t>
  </si>
  <si>
    <t>Resolución 1511 de 2010</t>
  </si>
  <si>
    <t>Generación RAEE's</t>
  </si>
  <si>
    <t>Acuerdo 322 de 2008</t>
  </si>
  <si>
    <t>Requiere a la autoridad ambiental para que regule el manejo de residuos de computadores, periféricos y electrónicos</t>
  </si>
  <si>
    <t>Resolución 1512 de 2010</t>
  </si>
  <si>
    <t>Generación Residuos Aprovechables</t>
  </si>
  <si>
    <t>Resolución 829 de 2011</t>
  </si>
  <si>
    <t>arts. 2, 6 (de los consumidores)</t>
  </si>
  <si>
    <t>Establece el programa de racionalización, reutilización y reciclaje de bolsas en el Distrito Capital. Los consumidores deberán racionalizar el uso de bolsas en sus actividades cotidianas, preferir el uso de bolsas reutilizables y gestionar la adecuada disposición final priorizando el reciclaje</t>
  </si>
  <si>
    <t>Generación Residuos Ordinarios</t>
  </si>
  <si>
    <t>Generar sensibilización para que las conductas descritas no sean generadas por miembros de la organización</t>
  </si>
  <si>
    <t>Circular 0004 de 2007</t>
  </si>
  <si>
    <t>Superintendencia de Servicios Públicos Domiciliarios</t>
  </si>
  <si>
    <t>Se deben presentar los residuos sólidos para su recolección domiciliaria de manera que se facilite su manejo</t>
  </si>
  <si>
    <t>Verificar con la propiedad horizontal la manera de presentar los residuos para su recolección domiciliaria</t>
  </si>
  <si>
    <t xml:space="preserve">Se prohíbe disponer residuos sólidos al agua  </t>
  </si>
  <si>
    <t>art. 36, literal a</t>
  </si>
  <si>
    <t xml:space="preserve">Gobierno Nacional </t>
  </si>
  <si>
    <t>En el manejo de residuos evitar el deterioro ambiental y a la salud humana</t>
  </si>
  <si>
    <t xml:space="preserve">Reglamenta las codificaciones por infracciones ambientales en el manejo de residuos (presentación de residuos, uso adecuado de recipientes, no arrojarlos en espacio público, no arrojarlos en zonas de manejo ambiental, dificultar el barrido, prohibición de quema, entre otros)  </t>
  </si>
  <si>
    <t>No cometer las infracciones contenidas en los códigos 01, 02, 03, 04, 05, 07, 09, 10, 14, 15</t>
  </si>
  <si>
    <t>Decreto 456 de 2010</t>
  </si>
  <si>
    <t>arts. 2, 4</t>
  </si>
  <si>
    <t xml:space="preserve">Se establece el plan de gestión de residuos para el Distrito Capital </t>
  </si>
  <si>
    <t>Ley 1259 de 2008</t>
  </si>
  <si>
    <t>arts. 4, 6</t>
  </si>
  <si>
    <t xml:space="preserve">Manejo de residuos. Comparendo Ambiental. Se establecen conductas frente al manejo de residuos que generan sanción pedagógica y/o económica. Las conductas prohibidas entre otras son la presentación inadecuada de residuos, destinarlos en zonas de manejo ambiental, arrojarlos a vías públicas,  obstaculizar el barrido, etc.  </t>
  </si>
  <si>
    <t>Aunar con el plan de gestión integral de residuos sensibilización sobre las prohibiciones legales</t>
  </si>
  <si>
    <t>Ley 1466 de 2011</t>
  </si>
  <si>
    <t xml:space="preserve">Congreso de la República </t>
  </si>
  <si>
    <t>Se modifica parcialmente la Ley 1259 de 2008 en el siguiente sentido:
Art. 1: se amplía el alcance del comparendo ambiental a actividades y criterios de prevención en el manejo de residuos sólidos y en particular de escombros. Se busca proteger la actividad que generan los recicladores en cuanto a su protección personal y la misma actividad.
El artículo 8 obliga a los municipios a reglamentar en un plazo de un año la aplicación de las normas referentes al comparendo ambiental  para poder hacer efectivo el criterio preventivo y sancionatorio.
Se conmina a que la Mesa Nacional de Reciclaje se deba reunir por lo menos cada 6 meses.</t>
  </si>
  <si>
    <t>Mantener los programas para el manejo de residuos sólidos y en particular el control cuando se generen escombros</t>
  </si>
  <si>
    <t>Generación Residuos Peligrosos</t>
  </si>
  <si>
    <t>Ley 1252 de 2008</t>
  </si>
  <si>
    <t>Se debe minimizar la generación de residuos peligrosos, formular e implementar planes de gestión integral de los mismos, capacitar al personal que los manipula, mantener la información para su manejo, garantizar embalaje, entre otros</t>
  </si>
  <si>
    <t>art. 31</t>
  </si>
  <si>
    <t>Quien genere residuos con características especiales es responsable de su recolección, transporte y disposición final</t>
  </si>
  <si>
    <t>Contar con un plan de manejo integral de residuos peligrosos e implementarlo. Se debe garantizar la legalidad del gestor de la disposición final de residuos peligrosos</t>
  </si>
  <si>
    <t>Uso del Suelo</t>
  </si>
  <si>
    <t>art. 180</t>
  </si>
  <si>
    <t xml:space="preserve">En caso de que se generen aportes al suelo natural se debe remediar el mismo para volver en lo posible a su estado inicial </t>
  </si>
  <si>
    <t>Para proyectos planificar las actividades de riesgo de manera que no se vaya a ver afectado el suelo natural. En caso de una contingencia proceder a remediarlo.</t>
  </si>
  <si>
    <t>Consumo de Energía</t>
  </si>
  <si>
    <t>Acuerdo 079 de 2003</t>
  </si>
  <si>
    <t>Adoptar las medidas necesarias para el uso racional de la electricidad de acuerdo con la ley.
La organización debe implementar un programa de uso racional y eficiente de la Energía (URE).</t>
  </si>
  <si>
    <t>Aunar con el programa de Uso Eficiente de la Energía Eléctrica.</t>
  </si>
  <si>
    <t>Decreto 2501 de 2007</t>
  </si>
  <si>
    <t>Disposiciones para promover prácticas con fines de uso racional y eficiente de energía eléctrica.
La organización debe implementar un programa de uso racional y eficiente de la Energía (URE).</t>
  </si>
  <si>
    <t>Congreso de la República y Ministerio de Minas y Energía</t>
  </si>
  <si>
    <t>Contar con un programa de uso eficiente de energía y generar cambio a luminarias de alta eficiencia lumínica.
Implementar programa y realizar la sustitución de luminarias a medida que se requiera el cambio.</t>
  </si>
  <si>
    <t>Ley 697 de 2001</t>
  </si>
  <si>
    <t>Se fomenta el uso racional y eficiente de la energía, se promueve la utilización de energías alternativas.
La organización debe implementar un programa de uso racional y eficiente de la Energía (URE).</t>
  </si>
  <si>
    <t>Gestión de Emergencias</t>
  </si>
  <si>
    <t>Acuerdo 341 de 2008</t>
  </si>
  <si>
    <t>Almacenamiento de combustibles</t>
  </si>
  <si>
    <t>Decreto - Ley 2811 de 1974</t>
  </si>
  <si>
    <t>Acciones de prevención ante emergencias que puedan generar impactos ambientales significativos</t>
  </si>
  <si>
    <t>Almacenamiento de Sustancias Químicas</t>
  </si>
  <si>
    <t>Decreto 1973 de 1995</t>
  </si>
  <si>
    <t xml:space="preserve">art. 6, 7, 8, 9, 10, 11, 12, 13, 14, 15, 17 </t>
  </si>
  <si>
    <t>Ministerio de Relaciones Exteriores</t>
  </si>
  <si>
    <t>Resolución 2400 de 1979</t>
  </si>
  <si>
    <t>art. 164</t>
  </si>
  <si>
    <t>Ministerio de trabajo y seguridad social</t>
  </si>
  <si>
    <t>Los recipientes  que contengan Sustancias Peligrosas estarán pintados, marcados o provistos de etiquetas de manera característica , para que sean fácilmente identificables y acompañado de instrucciones que indiquen como debe manipularse el contenido y precauciones que se deben tomar para evitar los riesgos por inhalación, contacto o ingestión o en caso de intoxicación, el antídoto especifico para la sustancia venenosa</t>
  </si>
  <si>
    <t>Implementar las medidas enunciadas en la norma referentes al almacenamiento y etiquetado de productos químicos.</t>
  </si>
  <si>
    <t>Consumo de Detergentes</t>
  </si>
  <si>
    <t>Verificar en compras ficha técnica de los detergentes con proveedores</t>
  </si>
  <si>
    <t>Consumo de Productos Químicos</t>
  </si>
  <si>
    <t>Ley 55 de 1993</t>
  </si>
  <si>
    <t xml:space="preserve">arts. 7, 8, 9, 10, 11, 15 </t>
  </si>
  <si>
    <t>Resolución 301 de 2008</t>
  </si>
  <si>
    <t>Ministerio de la Protección Social</t>
  </si>
  <si>
    <t>Prohíbe el uso de CFC's en medicamentos y elementos de aseo</t>
  </si>
  <si>
    <t>Verificar en compras ficha técnica de los productos de aseo, con proveedores</t>
  </si>
  <si>
    <t>Derrames</t>
  </si>
  <si>
    <t>Decreto 321 de 1999</t>
  </si>
  <si>
    <t>art. 8</t>
  </si>
  <si>
    <t>Ley 1450 de 2011</t>
  </si>
  <si>
    <t>arts. 215 y 226</t>
  </si>
  <si>
    <t>Congreso del la República</t>
  </si>
  <si>
    <t xml:space="preserve">Se expide el Plan Nacional de Desarrollo del actual Gobierno.
En materia ambiental se generan los siguiente cambios legales:
1. Art. 113 En cuanto al cargue de carbón en puertos marítimos y fluviales: El plazo para implementar el cargue directo es a 1 de Enero de 2012. Si los actuales puertos implementaron el cronograma establecido en el Decreto 4286 de 2009 se respecta el plazo aprobado, sin que pueda superar el 1 de Enero de 2014.
2. Art. 202 El MAVDT deberá reglamentar de manera específica la delimitación de ecosistemas de páramos y de humedales.
3. Art. 214 Las autoridades de los Grandes Centros Urbanos (SDA, AMVA, DAGMA) y las autoridades de los Distritos Turísticos y Ambientales de la Costa Atlántica (DAMAB, DADMA y EPA) no tienen competencia para la elaboración de los planes de ordenación y manejo de cuencas hidrográficas.
4. Art. 215 Se mantiene en cabeza de las autoridades ambientales el manejo de lo referente a las concesiones de agua.
5. Art. 216 Mantiene los lineamientos de inversión del 1% previsto en el parágrafo del artículo 43 de la Ley 99 de 1993 y del Decreto 1900 de 2006.
En cuanto al uso de las tasas por uso del agua, se debe destinar prioritariamente para el plan de ordenamiento de cuencas y protección del recurso hídrico.
6. Art. 217 Se establece el lineamiento básico para el Plan Nacional de Adaptación del Cambio Climático.
7. Art. 218 Se establece la necesidad de adelantar el inventario nacional de las zonas de asentamientos en riesgo de desastres.
8. Art. 223 Se modifica el Decreto 2820 de 2010 en el sentido de definir lo que es el Estudio de Impacto Ambiental frente a los trámites de licencia ambiental. Igualmente establece como término máximo para que la autoridad ambiental entregue términos de referencia para la elaboración de estudios ambientales de treinta (30) días hábiles.
9. Art. 224 Trámite de la licencia ambiental. Se modifica el artículo 58 de la Ley 99 de 1993 y a la vez el artículo 23 del Decreto 2820 de 210 en cuanto al trámite para obtener una licencia ambiental. El procedimiento se varía al igual que los términos para evaluar y decidir a cargo de las autoridades ambientales.
10. Art. 226 El Gobierno Nacional al evaluar el costo beneficio podrá establecer criterios de reducción de material particulado, óxidos de nitrógeno y demás contaminantes.
11 Art. 251 Se mantiene el incentivo a los municipios que permitan la instalación de rellenos sanitarios regionales.
12. Se mantiene el margen de 30 metros a los lados de los cuerpos de agua como zona de propiedad de la nación, salvo derechos legítimamente adquiridos, para protección de las rondas hídricas.
13. Se establecen como de utilidad pública o social los bienes necesarios para la ejecución de infraestructura de transporte
</t>
  </si>
  <si>
    <t>La norma es informativa</t>
  </si>
  <si>
    <t>Residuos</t>
  </si>
  <si>
    <t>Se modifica parcialmente la Ley 1259 de 2008. El alcance de la norma del comparendo ambiental se amplía en cuanto a las actividades de prevención en el manejo de residuos sólidos y escombros y en la protección de las personas encargadas de la actividad de reciclaje. Se establece un término perentorio a las alcaldías y concejos para que en un año reglamenten lo referente a la aplicación del comparendo ambiental. Se establece la obligación de convocar a la Mesa Nacional de Reciclaje cada 6 meses</t>
  </si>
  <si>
    <t>Se debe estar atento a la reglamentación que expidan los municipios sedes de la organización. El Distrito Capital de Bogotá ya cuenta con el Acuerdo 417 de 2009 identificado en la matriz de requisitos legales ambientales</t>
  </si>
  <si>
    <t>Tributarios</t>
  </si>
  <si>
    <t>Resolución 778 de 2012</t>
  </si>
  <si>
    <t>Ministerio de Ambiente y Desarrollo Sostenible</t>
  </si>
  <si>
    <t>Se modifican los requisitos y formularios para acceder a la solicitud de certificación de exclusión del IVA para equipos y maquinaria de prevención y control de la contaminación según los artículos 424-5 y 428 del Estatuto Tributario</t>
  </si>
  <si>
    <t>La norma aplica en caso de que la organización busque acceder a la certificación de exclusión del IVA para equipos y maquinaria de control y/o prevención de la contaminación. Modifica la Resolución 978 de 2007</t>
  </si>
  <si>
    <t>Resolución 779 de 2012</t>
  </si>
  <si>
    <t>Adiciona el Decreto 3172 de 2003 y Resolución 136 de 2009 en la exclusión del IVA, para equipos, elementos y maquinaria para proyectos, programas o actividades de reducción en consumo de energía y/o eficiencia energética de acuerdo a las metas del Ministerio de Ambiente y Desarrollo Sostenible</t>
  </si>
  <si>
    <t>La norma aplica para el caso la adquisición de elementos y maquinaria conforme a la norma. Verificar planificación de proyectos para reducción y/o eficiencia energética</t>
  </si>
  <si>
    <t>Acuerdo 473 de 2011</t>
  </si>
  <si>
    <t>Establece la obligación para las entidades competentes del Distrito en especial la Secretaría Distrital de Ambiente y la UAESP para implementar puntos ecológicos públicos en la ciudad para la separación de residuos</t>
  </si>
  <si>
    <t>Forestal</t>
  </si>
  <si>
    <t>Resolución 6563 de 2011</t>
  </si>
  <si>
    <t>Establece procedimientos de racionalización y mejoramiento en los trámites de arbolado urbano en Bogotá, D. C. La norma es aplicable sólo para obras de infraestructura o construcción. El Jardín Botánico podrá realizar la revisión y asesoría de los diseños paisajísticos para lo cual mediante ACTA aprobará la actividad. La vigencia será por el tiempo de la obra, lo cual facilita la actividad, y en caso de mayor tiempo en la obra se podrá realizar prórroga en un 50% más. Para el caso de las podas serán aprobadas solamente por medio de un Concepto Técnico</t>
  </si>
  <si>
    <t>La norma sólo aplica en caso de afectar arbolado urbano en obras de construcción de nuevas sedes</t>
  </si>
  <si>
    <t>Resolución 6680 de 2011</t>
  </si>
  <si>
    <t>Se generan criterios de promoción y oferta y a la vez de financiamiento de servicios eco sistémicos y ambientales, los cuales deberá promover el Distrito Capital para que participen las empresas e instituciones que cumplan los pliegos respectivos</t>
  </si>
  <si>
    <t>No aplica. Si a futuro se inicia la generación de ofertas y la organización puede estar interesada dentro de su objeto social, podrá solicitar la información respectiva en la entidad oferente del Distrito</t>
  </si>
  <si>
    <t>Resolución 5983 de 2011</t>
  </si>
  <si>
    <t>Lista una serie de especies que en caso de que se requiera realizar algún tratamiento silvicultural sobre ellas, no se requerirá de permiso ante la Secretaría Distrital de Ambiente. Adicionalmente la norma contiene situaciones tales como el caso de especies invasoras, rebrotes de tocones de talas autorizadas, cultivos forestales en propiedad privada con fines comerciales, entre otros en que tampoco se requiere el permiso ante la autoridad ambiental. Igual situación se identifican unas especies forestales que para poda tampoco requieren el permiso para su aprovechamiento</t>
  </si>
  <si>
    <t>La norma sólo aplica en caso de que se afecte arbolado</t>
  </si>
  <si>
    <t>Energía/ Tributario</t>
  </si>
  <si>
    <t>Directiva 008 de 2009</t>
  </si>
  <si>
    <t>Resolución 18 0606 del 2008</t>
  </si>
  <si>
    <t>Medidas necesarias que contribuyen a asegurar el abastecimiento energético pleno y oportuno, tales como:
1. Apagar la luz en las dependencias que no se ocupan de manera continua, tales como salas de juntas, baños, archivos o depósitos.
2. Encender la iluminación solamente cuando no haya luz natural suficiente.
3. Verificar que los equipos queden desconectados y la luz apagada al salir de las oficinas.
4. Ahorrar agua, especialmente en riego de jardines, lavado de vehículos y espacios públicos.
5. Apagar las luces de los edificios sede de las entidades públicas, a partir de las 8 p. m.
6. Promover programas de ahorro de energía eléctrica y agua.
7. En especial, los Gobernadores y Alcaldes adelantarán dentro de la ciudadanía campañas de ahorro de energía eléctrica y agua en cada una de sus jurisdicciones.</t>
  </si>
  <si>
    <t>Especifican los requisitos técnicos que deben tener las fuentes lumínicas de alta eficacia usadas en sedes de entidades públicas.</t>
  </si>
  <si>
    <t>Comunicaciones</t>
  </si>
  <si>
    <t>Resolución 1590 de 2012</t>
  </si>
  <si>
    <t>Ministerio de Ambiente y Desarrollo sostenible</t>
  </si>
  <si>
    <t>Se reglamenta el trámite que internamente debe desarrollarse frente a derechos de petición, al igual que quejas y reclamos.</t>
  </si>
  <si>
    <t>Resolución 201 de 2012</t>
  </si>
  <si>
    <t>Se adopta el manual operativo del certificado de incentivo forestal – CIF.
 Incluye los requisitos para la presentación, elegibilidad, otorgamiento y pago de proyectos de reforestación comercial a beneficiarse por el CIF</t>
  </si>
  <si>
    <t>En caso de que se presente un derecho de petición, queja o reclamo ante el Ministerio de Ambiente y Desarrollo Sostenible la entidad dará curso al mismo acorde con el procedimiento de la norma.</t>
  </si>
  <si>
    <t>Ley 1583 de 2012</t>
  </si>
  <si>
    <t>Adopta la Resolución de las Naciones Unidas ONU A/RES. 65/309 la cual se titula La felicidad: Hacia un enfoque holístico para el desarrollo. El Estado debe implementar políticas públicas tendientes a un desarrollo dirigido hacia la felicidad y el bienestar.</t>
  </si>
  <si>
    <t>La norma es de implementación para el Estado Colombiano</t>
  </si>
  <si>
    <t>Autoridad Nacional de Licencias Ambientales - ANLA</t>
  </si>
  <si>
    <t>Establece los parámetros de liquidación de gastos por práctica de pruebas solicitadas al interior del procedimiento sancionatorio ambiental</t>
  </si>
  <si>
    <t>La norma es sólo informativa. Aplicaría sólo en el caso de que la organización se encontrara inmersa en un procedimiento sancionatorio ambiental y requiera solicitud de pruebas</t>
  </si>
  <si>
    <t>MINERÍA</t>
  </si>
  <si>
    <t>Resolución 1978 de 2012</t>
  </si>
  <si>
    <t>El Ministerio establece para la Autoridad Nacional de Licencias  Ambientales – ANLA el  sobre información de licencias ambientales y planes de manejo mineros y dará datos de minería ilegal a la Policía Nacional</t>
  </si>
  <si>
    <t xml:space="preserve">La norma no aplica a la organización </t>
  </si>
  <si>
    <t>FAUNA</t>
  </si>
  <si>
    <t>Resolución 360 de 2012</t>
  </si>
  <si>
    <t>Se establecen las cuotas globales de pesca para aprovechamiento durante el año de 2013</t>
  </si>
  <si>
    <t>Reglamenta las tasas retributivas por vertimientos directos o indirectos a cuerpos de agua. Deroga expresamente los decretos 3100 de 2003 y 3440 de 2004</t>
  </si>
  <si>
    <t>SUELO</t>
  </si>
  <si>
    <t>Ley 1617 de 2013</t>
  </si>
  <si>
    <t>Establece el régimen de los distritos especiales. Podrán generarse autoridades ambientales en el caso de la creación de los distritos especiales, similares a las actualmente vigentes de Cartagena, Santa Marta y Barranquilla</t>
  </si>
  <si>
    <t>Resolución 87 de 2013</t>
  </si>
  <si>
    <t>Se establece el programa de observadores pesqueros de Colombia para recopilar información técnica y científica sobre capturas objeto e incidentales de las pesqueras del país.</t>
  </si>
  <si>
    <t xml:space="preserve">Autoridad Nacional de Acuicultura y Pesca - AUNAP </t>
  </si>
  <si>
    <t>Resolución 171 de 2013</t>
  </si>
  <si>
    <t>Se prohíbe la fabricación e importación de refrigeradores, congeladores y combinaciones refrigerantes –  congeladores de uso doméstico que contengan o requieran para su producción u operación HCFC (sustancias  hidroclorofluorocarbonadas) que estén listadas en el anexo C del Protocolo de Montreal</t>
  </si>
  <si>
    <t>Resolución 180340 de 2010 - RETILAP</t>
  </si>
  <si>
    <t>Inclusión como parte del programa de ahorro y uso eficiente de energía</t>
  </si>
  <si>
    <t>Decreto 564 de 2012</t>
  </si>
  <si>
    <t>A partir del dieciocho (18) de diciembre del año en curso, todo usuario del servicio público domiciliario de aseo, deberá presentar los residuos para su recolección de manera separada; en bolsas negras, el material ordinario no reciclable y en bolsas blancas, el material reciclable.</t>
  </si>
  <si>
    <t>Presentar en Bolsa negra los residuos ordinarios para la recolección de los mismos por parte de empresa de aseo.</t>
  </si>
  <si>
    <t>art. 6 numeral 4</t>
  </si>
  <si>
    <t>Por la cual se establecen lineamientos para la adopción de una política pública de gestión de RAEE´s</t>
  </si>
  <si>
    <t xml:space="preserve">Obligaciones del usuario o consumidor
a) Los usuarios de aparatos eléctricos y electrónicos deberán entregar los ' residuos de estos productos, en los sitios que para tal fin dispongan los productores o terceros que actúen en su nombre.
b) Asumir su corresponsabilidad social con una gestión integral de Residuos de Aparatos Eléctricos y Electrónicos (RAEE's), a través de la devolución de estos residuos de manera voluntaria y responsable de acuerdo con las disposiciones que se establezcan para tal efecto.
c) Reconocer y respetar el derecho de todos los ciudadanos a un ambiente saludable.
d) Las demás que fije el Gobierno Nacional
</t>
  </si>
  <si>
    <t>N/A</t>
  </si>
  <si>
    <t>Vertimientos</t>
  </si>
  <si>
    <t xml:space="preserve">Generación de Residuos </t>
  </si>
  <si>
    <t>Artículo 80. Características de los vehículos de recolección selectiva. 
Artículo 83. Características de los residuos sólidos para el aprovechamiento
Artículo 84. Almacenamiento de materiales aprovechables.</t>
  </si>
  <si>
    <t>Artículo 17. Obligaciones de los usuarios para el almacenamiento y la 
presentación de residuos sólidos</t>
  </si>
  <si>
    <t>Vincularse al servicio de aseo, siempre que haya un servicio disponible
Realizar la separación de los residuos sólidos en la fuente de manera que se permita la recolección selectiva
Presentar los residuos sólidos para su recolección en las condiciones y horarios establecidos en el presente decreto y por la persona prestadora del servicio 
Recoger los residuos sólidos originados por el cargue, descargue o transporte de cualquier mercancía. 
Almacenar y presentar los residuos sólidos.</t>
  </si>
  <si>
    <t>Artículo 110. De los deberes de los usuarios</t>
  </si>
  <si>
    <t>Ministerio de Salud (hoy de la Protección Social) y Ministerio de Ambiente y Desarrollo Sostenible</t>
  </si>
  <si>
    <t xml:space="preserve">
Verificar mantenimiento del parque automotor y certificado técnico mecánico y de gases</t>
  </si>
  <si>
    <t xml:space="preserve">
La norma aplica en cuanto al control a los certificados técnico – mecánicos y de gases del transporte propio y como influencia al transporte contratado y/o de terceros </t>
  </si>
  <si>
    <t xml:space="preserve">Esta Norma Internacional especifica los requisitos para un sistema de gestión ambiental, destinados a permitir que una organización desarrolle e implemente una política y unos objetivos que tengan en cuenta los requisitos legales y otros requisitos que la organización suscriba, y la información relativa a los aspectos ambientales significativos. </t>
  </si>
  <si>
    <t>Si cumple</t>
  </si>
  <si>
    <t>Directiva presidencial 04/2012</t>
  </si>
  <si>
    <t>Numerales del 1-11</t>
  </si>
  <si>
    <t>Las entidades de la administración pública, deberán identificar y aplicar buenas prácticas para el consumo del papel</t>
  </si>
  <si>
    <t xml:space="preserve">Generación de Residuos Peligrosos
</t>
  </si>
  <si>
    <t>Suelo- Aire</t>
  </si>
  <si>
    <t>art. 9 numeral 10</t>
  </si>
  <si>
    <t>Requiere Licencia Ambiental La construcción y operación de instalaciones cuyo objeto sea el almacenamiento, aprovechamiento, recuperación y/o disposición final de residuos o desechos peligrosos, y la construcción y operación de rellenos de seguridad para residuos hospitalarios en los casos en que la normatividad sobre la materia lo permita.</t>
  </si>
  <si>
    <t>El proveedor deberá entregar copia de la Licencia ambiental o el plan de manejo ambiental con su respectivo permiso de emisiones atmosféricas según el caso.
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t>
  </si>
  <si>
    <t>Generación de Residuos peligrosos</t>
  </si>
  <si>
    <t>Suelo - Aire</t>
  </si>
  <si>
    <t xml:space="preserve">art. 16 </t>
  </si>
  <si>
    <t>Ministerio de Ambiente y Desarrollo territorial</t>
  </si>
  <si>
    <t>Obligaciones de los consumidores, para efectos de aplicación de los Sistemas de Recolección Selectiva y Gestión Ambiental de los Residuos de Pilas y/o Acumuladores</t>
  </si>
  <si>
    <t>Solicitar al proveedor:
Baterías libres de Pb y metales pesados
Registros de Recolección y disposición de baterías y partes</t>
  </si>
  <si>
    <t>Consumo de productos químicos</t>
  </si>
  <si>
    <t>Decreto 1843 de 1991</t>
  </si>
  <si>
    <t>art. 114</t>
  </si>
  <si>
    <t xml:space="preserve"> El contratista deberá allegar las  Hojas de seguridad de los Plaguicidas. En ningún caso podrán ser de categoría toxicológica I y II a excepción de rodenticidas.
Será necesario exigir al contratista tener los permisos sanitarios y ambientales de funcionamiento 
 Soportes de curso de capacitación y entrenamiento del personal que labora con plaguicidas con una intensidad mínima de 60 horas acumulables al año</t>
  </si>
  <si>
    <t>Generación de Residuos Peligrosos</t>
  </si>
  <si>
    <t>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t>
  </si>
  <si>
    <r>
      <t xml:space="preserve">El contratista deberá entregar informe con la gestión de residuos de plaguicidas, para esto, tendrá mínimo 12 meses para la disposición de los mismos, acorde con los plazos establecidos en el decreto 4741/2005.
</t>
    </r>
    <r>
      <rPr>
        <b/>
        <sz val="10"/>
        <color indexed="8"/>
        <rFont val="Tahoma"/>
        <family val="2"/>
      </rPr>
      <t>Mantenimiento preventivo y correctivo de vehículos automotores (diésel y gasolina)</t>
    </r>
    <r>
      <rPr>
        <sz val="10"/>
        <color indexed="8"/>
        <rFont val="Tahoma"/>
        <family val="2"/>
      </rPr>
      <t xml:space="preserve">
Será obligación del supervisor del contrato, verificar como mínimo los registros de la disposición de Llantas, aceites, líquidos y demás residuos peligrosos.
</t>
    </r>
    <r>
      <rPr>
        <b/>
        <sz val="10"/>
        <color indexed="8"/>
        <rFont val="Tahoma"/>
        <family val="2"/>
      </rPr>
      <t>Contratos de Suministro</t>
    </r>
    <r>
      <rPr>
        <sz val="10"/>
        <color indexed="8"/>
        <rFont val="Tahoma"/>
        <family val="2"/>
      </rPr>
      <t xml:space="preserve">
En este tipo de contratos de debe establecer en forma general, obligaciones especificas para la capacitación del personal determinado para el cumplimiento de la labor, así como las obligaciones relacionadas con la posible recolección y disposición final de los residuos que se puedan presentar en el cumplimiento del objeto contractual.
</t>
    </r>
    <r>
      <rPr>
        <b/>
        <sz val="10"/>
        <color indexed="8"/>
        <rFont val="Tahoma"/>
        <family val="2"/>
      </rPr>
      <t xml:space="preserve">
Mantenimiento preventivo y correctivo de fotocopiadoras.</t>
    </r>
    <r>
      <rPr>
        <sz val="10"/>
        <color indexed="8"/>
        <rFont val="Tahoma"/>
        <family val="2"/>
      </rPr>
      <t xml:space="preserve">
Atendiendo que los residuos generados del mantenimiento preventivo y correctivo de los equipos de fotocopiado son de características peligrosas, se hace necesario que el contratista determine cómo es el manejo, recolección, transporte, tratamiento y/o disposición de esos residuos, (entrega a empresas certificadas para la disposición de estos).
</t>
    </r>
    <r>
      <rPr>
        <b/>
        <sz val="10"/>
        <color indexed="8"/>
        <rFont val="Tahoma"/>
        <family val="2"/>
      </rPr>
      <t xml:space="preserve">
Mantenimiento preventivo y correctivo de equipos eléctricos y electrónicos.</t>
    </r>
    <r>
      <rPr>
        <sz val="10"/>
        <color indexed="8"/>
        <rFont val="Tahoma"/>
        <family val="2"/>
      </rPr>
      <t xml:space="preserve">
Puesto que en el mantenimiento de los equipos eléctricos se generan residuos electrónicos, es necesario que el contratista entregue el informe al supervisor del contrato de la entrega de los residuos a empresas con licencia ambiental para el manejo de esta clase de residuos peligrosos. 
</t>
    </r>
    <r>
      <rPr>
        <b/>
        <sz val="10"/>
        <color indexed="8"/>
        <rFont val="Tahoma"/>
        <family val="2"/>
      </rPr>
      <t xml:space="preserve">
Mantenimiento preventivo y correctivo de extintores.</t>
    </r>
    <r>
      <rPr>
        <sz val="10"/>
        <color indexed="8"/>
        <rFont val="Tahoma"/>
        <family val="2"/>
      </rPr>
      <t xml:space="preserve">
Teniendo en cuenta que la prestación del servicio de recarga y de mantenimiento de los extintores portátiles, son realizadas en las instalaciones del contratista, es necesario que el supervisor del contrato verifique que las acciones pertinentes para la disposición final de los residuos ordinarios y peligrosos generados en esta recarga y mantenimiento, se realice de acuerdo con los protocolos de seguridad pertinentes para la disposición de los mismos.</t>
    </r>
  </si>
  <si>
    <t>Decreto 4741 de 2006</t>
  </si>
  <si>
    <t>art.16</t>
  </si>
  <si>
    <t>Obligaciones del transportista de residuos o desechos peligrosos. De conformidad con lo establecido en la ley y en el marco de la gestión integral de los residuos o desechos peligrosos</t>
  </si>
  <si>
    <t>El proveedor deberá contar con Equipo completo de carretera, documentos del vehículo: SOAT, revisión técnico mecánica y de gases,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NOTA: Cuando se trate exclusivamente de luminarias, tóner y residuos de aparatos eléctricos y electrónicos en pequeñas cantidades, Fiduprevisora podrá realizar el transporte de los mismos hasta la empresa gestora, garantizando las condiciones mínimas de empaque y rotulado.</t>
  </si>
  <si>
    <t>Generación de emisiones
Posible derrame en condición de emergencia</t>
  </si>
  <si>
    <t>Aire - Suelo</t>
  </si>
  <si>
    <t xml:space="preserve">Decreto 1609 de 2002 </t>
  </si>
  <si>
    <t>Cap IV</t>
  </si>
  <si>
    <t>Reglamenta el manejo y transporte terrestre automotor de mercancías peligrosas por carretera</t>
  </si>
  <si>
    <r>
      <t xml:space="preserve">El proveedor deberá contar con Equipo completo de carretera, documentos del vehículo: SOAT, revisión técnico mecánica y de gases,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NOTA: Cuando se trate exclusivamente de luminarias, tóner y residuos de aparatos eléctricos y electrónicos en pequeñas cantidades, Fiduprevisora podrá realizar el transporte de los mismos hasta la empresa gestora, garantizando las condiciones mínimas de empaque y rotulado.
</t>
    </r>
    <r>
      <rPr>
        <b/>
        <sz val="10"/>
        <color indexed="8"/>
        <rFont val="Tahoma"/>
        <family val="2"/>
      </rPr>
      <t xml:space="preserve">
Suministro  y transporte de  ACPM para planta eléctrica</t>
    </r>
    <r>
      <rPr>
        <sz val="10"/>
        <color indexed="8"/>
        <rFont val="Tahoma"/>
        <family val="2"/>
      </rPr>
      <t xml:space="preserve">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 Póliza vigente de seguro de responsabilidad civil extracontractual
 - Plan de contingencias aprobado por la autoridad ambiental
</t>
    </r>
  </si>
  <si>
    <t>Resolución 1188 de 2003</t>
  </si>
  <si>
    <t>DAMA</t>
  </si>
  <si>
    <t>Por la cual se adopta el manual de normas y procedimientos para la gestión de aceites usados en el Distrito Capital</t>
  </si>
  <si>
    <t>Resolución 371 de 2009</t>
  </si>
  <si>
    <t>art.5</t>
  </si>
  <si>
    <t xml:space="preserve">Compra de insumos para Botiquín
El proveedor deberá asegurar el recibo de los fármacos o medicamentos vencidos en concordancia con el mecanismo de devolución que el fabricante o importador establezca. </t>
  </si>
  <si>
    <t>Resolución 1511/2010</t>
  </si>
  <si>
    <t>art. 15 y 16</t>
  </si>
  <si>
    <t>Por la cual se establecen los Sistemas de Recolección Selectiva y Gestión Ambiental de Residuos de Bombillas y se adoptan otras disposiciones</t>
  </si>
  <si>
    <t xml:space="preserve">
El proveedor deberá asegurar el recibo de bombillas en concordancia con el mecanismo de devolución que el fabricante o importador establezca, a menos que Fiduprevisora defina gestionar la disposición de dichos residuos.</t>
  </si>
  <si>
    <t>art. 15 y 17</t>
  </si>
  <si>
    <t>Por la cual se establecen los Sistemas de Recolección Selectiva y Gestión Ambiental de Residuos de Pilas y/o Acumuladores y se adoptan otras disposiciones</t>
  </si>
  <si>
    <t>El proveedor deberá asegurar el recibo de las pilas y baterías en concordancia con el mecanismo de devolución que el fabricante o importador establezca, a menos que Fiduprevisora defina gestionar la disposición de dichos residuos.</t>
  </si>
  <si>
    <t>Resolución 372 de 2009</t>
  </si>
  <si>
    <t>art 10</t>
  </si>
  <si>
    <t>Generación de Residuos Especiales</t>
  </si>
  <si>
    <t>Resolución 3256</t>
  </si>
  <si>
    <t>art. 6</t>
  </si>
  <si>
    <t>Por la cual se expide el Reglamento Técnico para Llantas neumáticas que se fabriquen  o importen o comercialicen para uso en vehículos automotores y sus remolques.</t>
  </si>
  <si>
    <t>Se aconseja que las llantas que se adquieran sean reencauchadas radiales.</t>
  </si>
  <si>
    <t>Resolución 1457 de 2010</t>
  </si>
  <si>
    <t>Por la cual se establecen los Sistemas de Recolección Selectiva y Gestión Ambiental de Llantas Usadas y se adoptan otras disposiciones.</t>
  </si>
  <si>
    <t>El proveedor deberá asegurar el recibo de las llantas en concordancia con el mecanismo de devolución que el fabricante o importador establezca.</t>
  </si>
  <si>
    <t>Consumo de Químicos</t>
  </si>
  <si>
    <t>Resolución 427 de 2009</t>
  </si>
  <si>
    <t>art. 4</t>
  </si>
  <si>
    <t>por la cual se prohíbe la fabricación, importación, distribución y  comercialización de detergentes que contengan fósforo por encima de los límites máximos establecidos.</t>
  </si>
  <si>
    <t xml:space="preserve">Compra de Productos de Aseo (Detergentes, blanqueadores, suavizantes, limpiadores domésticos generales, así como otros productos destinados al lavado o a la limpieza)
El proveedor deberá garantizar la entrega de productos que no contengan un porcentaje mayor al 6.5 % de fósforo (=15% de pentóxido de fósforo). </t>
  </si>
  <si>
    <t>Prohibir el uso de los cloroflurocarbonados (CFC) como propelentes y solventes en los productos farmacéuticos y en los de aseo, higiene y limpieza; y como coadyuvantes, en sistemas de esterilización, funcionamiento o mantenimiento de equipamiento biomédico o de uso industrial y en desarrollo de nuevas tecnologías.</t>
  </si>
  <si>
    <t>El proveedor debe garantizar que los productos de aseo, higiene y limpieza no contengan cloroflurocarbonados (CFC) como propelentes y solventes.</t>
  </si>
  <si>
    <t>Generación de emisiones</t>
  </si>
  <si>
    <t>Resolución 3500 de 2005</t>
  </si>
  <si>
    <t>Requisitos para la Revisión Técnico mecánica de vehículos</t>
  </si>
  <si>
    <t>Las revisiones técnico-mecánica y de gases, se deberán realizar en un Centro de Diagnóstico Automotor Habilitado y debidamente registrado en el Registro Único Nacional de Tránsito (RUNT).</t>
  </si>
  <si>
    <t>Fichas de seguridad de productos químicos</t>
  </si>
  <si>
    <t>El proveedor deberá allegar las Hojas de Seguridad de cada producto comprado. Los productos deben estar debidamente etiquetados y marcados
Mantenimiento preventivo y correctivo de equipos eléctricos y electrónicos.
Respecto al uso de químicos de limpieza de los equipos, el contratista deberá contar con las hojas de seguridad de los mismos.</t>
  </si>
  <si>
    <t>Recursos - Aire</t>
  </si>
  <si>
    <t>Ley 29 de 1992</t>
  </si>
  <si>
    <t>Congreso de Colombia</t>
  </si>
  <si>
    <t>Por medio de la cual se aprueba el "Protocolo de Montreal relativo a las sustancias agotadoras de la capa de ozono", suscrito en Montreal el 16 de septiembre de 1987, con sus enmiendas adoptadas en Londres el 29 de junio de 1990 y en Nairobi el 21 de junio de 1991.</t>
  </si>
  <si>
    <t>Se preferirá el uso de refrigerantes R-507 A, R-410 A, R - 134 a, R-152 a, R-125, R-143 a, R-32, R-23, R-404 A, R-407 A, R-407 B, R-407 C, R-508 A, R-508 B, R-717, R-600 a y R-290, sustancias que no agotan el ozono.
En cualquier caso el proveedor deberá garantizar que en los aires no se usen sustancias agotadoras de la capa de ozono de acuerdo con lo siguiente: 
 - Grupo I: CFC-11, CFC-12, CFC-113,CFC-114, CFC-115, HCFC 22, HCFC 123, HCFC 124, HCFC 141b, HCFC 142b, HCFC 225ca.
Durante el mantenimiento el contratista deberá allegar: Informe de retiro de filtros, cambio de gases y demás residuos peligrosos que se generen.
Es necesario que los operarios que presente el contratista cuenten con los criterios técnicos y certificaciones laborales pertinentes para realizar el mantenimiento de esta clase de elementos, (El SENA cuenta con programas diseñados para capacitar a este tipo de personal).</t>
  </si>
  <si>
    <t>Generación de residuos peligrosos y especiales</t>
  </si>
  <si>
    <t>Ministerio de Ambiente</t>
  </si>
  <si>
    <t>Por medio de la cual se regula el cargue, descargue, transporte, almacenamiento y disposición  final de escombros, materiales, elementos, concretos y agregados sueltos, de construcción, de  demolición y capa orgánica, suelo y subsuelo de excavación</t>
  </si>
  <si>
    <t>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
El contratista deberá separar los RCD (Residuos de Construcción y Demolición) en obra aprovechables de los no aprovechables, así mismo deberá garantizar que se trabaja únicamente con transportadores inscritos en la página de la SDA (Secretaría Distrital de Ambiente), así como los sitios de disposición final.</t>
  </si>
  <si>
    <t>Resolución 1115 de 2012 
(Modificada por la Resolución 715 de 2013)</t>
  </si>
  <si>
    <t>Se adoptan los lineamientos Técnico - Ambientales para las actividades de aprovechamiento y tratamiento de los residuos de construcción y demolición en el Distrito Capital.</t>
  </si>
  <si>
    <t>El contratista deberá separar los RCD (Residuos de Construcción y Demolición) en obra aprovechables de los no aprovechables, así mismo deberá garantizar que se trabaja únicamente con transportadores inscritos en la página de la SDA (Secretaría Distrital de Ambiente), así como los sitios de disposición final.</t>
  </si>
  <si>
    <t>art. 2, 3, 4</t>
  </si>
  <si>
    <t>Ministerio de desarrollo Económico</t>
  </si>
  <si>
    <t>Por el cual se reglamenta el artículo 15 de la Ley 373 de 1997 en relación con la  instalación de equipos, sistemas e implementos de bajo consumo de agua</t>
  </si>
  <si>
    <t>Frente a contratos de obra, se observa la necesidad de la incorporación no solo de criterios ambientales para el cumplimiento de la obra o actividad; sino también frente al diseño de las estructuras, las cuales deberán cumplir con la normatividad vigente referente a este, señalización, tratamiento, manejo de aguas, escombros, control de emisiones atmosféricas y por supuesto el dar cumplimiento total de licencias o permisos ambientales necesarios para ejecutar los proyectos según las dimensiones y características de cada uno de estos.</t>
  </si>
  <si>
    <t>Consumo de recursos</t>
  </si>
  <si>
    <t>Decreto 1541 de 1998</t>
  </si>
  <si>
    <t>art. 87</t>
  </si>
  <si>
    <t>Material de arrastre</t>
  </si>
  <si>
    <t>Generación de residuos Peligrosos</t>
  </si>
  <si>
    <t>NORMA NFPA 10</t>
  </si>
  <si>
    <t>NA</t>
  </si>
  <si>
    <t>Extintores portátiles contra incendios</t>
  </si>
  <si>
    <r>
      <rPr>
        <b/>
        <sz val="10"/>
        <color indexed="8"/>
        <rFont val="Tahoma"/>
        <family val="2"/>
      </rPr>
      <t>Mantenimiento preventivo y correctivo de extintores.</t>
    </r>
    <r>
      <rPr>
        <sz val="10"/>
        <color indexed="8"/>
        <rFont val="Tahoma"/>
        <family val="2"/>
      </rPr>
      <t xml:space="preserve">
teniendo en cuenta que la prestación del servicio de recarga y de mantenimiento de los extintores portátiles, son realizadas en las instalaciones del contratista, es necesario que el supervisor del contrato verifique que las acciones pertinentes para la disposición final de los residuos ordinarios y peligrosos generados en esta recarga y mantenimiento, se realice de acuerdo con los protocolos de seguridad pertinentes para la disposición de los mismos.</t>
    </r>
  </si>
  <si>
    <t>NTC 3808</t>
  </si>
  <si>
    <t>Talleres para recarga y mantenimiento de extintores</t>
  </si>
  <si>
    <t>Generación de residuos</t>
  </si>
  <si>
    <t>GTC 52</t>
  </si>
  <si>
    <t>Características de recipientes para el manejo de residuos</t>
  </si>
  <si>
    <t>Las canecas deberán cumplir con las características de firmeza, durabilidad, y resistencia a la humedad, así como de superficie lisa que evite incrustaciones y facilite su limpieza. 
Los recipientes deberán ajustarse a los colores estipulados por la Entidad, respondiendo a la GTC 52, así: verde para los residuos no reciclables; gris para papel y cartón; azul para plástico; blanco para vidrio y rojo para peligrosos</t>
  </si>
  <si>
    <t>Consumo de Insumos</t>
  </si>
  <si>
    <t>NTC 5133</t>
  </si>
  <si>
    <t>Criterios para establecimientos de alojamiento y hospedaje</t>
  </si>
  <si>
    <r>
      <rPr>
        <b/>
        <sz val="10"/>
        <color indexed="8"/>
        <rFont val="Tahoma"/>
        <family val="2"/>
      </rPr>
      <t>Servicio de Hotelería</t>
    </r>
    <r>
      <rPr>
        <sz val="10"/>
        <color indexed="8"/>
        <rFont val="Tahoma"/>
        <family val="2"/>
      </rPr>
      <t xml:space="preserve">
De ser posible solicitar al proveedor:
  - Certificación de calidad y sostenibilidad turística
 - Certificación NTC 5133 Criterios ambientales para establecimientos de alojamiento y hospedaje</t>
    </r>
  </si>
  <si>
    <t>art. 35</t>
  </si>
  <si>
    <t>Plan de contingencias para el manejo de derrames de hidrocarburos y sustancias nocivas.</t>
  </si>
  <si>
    <r>
      <rPr>
        <b/>
        <sz val="10"/>
        <color indexed="8"/>
        <rFont val="Tahoma"/>
        <family val="2"/>
      </rPr>
      <t>Suministro  y transporte de  ACPM para planta eléctrica</t>
    </r>
    <r>
      <rPr>
        <sz val="10"/>
        <color indexed="8"/>
        <rFont val="Tahoma"/>
        <family val="2"/>
      </rPr>
      <t xml:space="preserve">
El vehículo deberá tener:
 - Rótulos de identificación de acuerdo con lo especificado en la NTC 1692, el material de los rótulos debe ser reflectivo
 - Identificar en una placa el número de las naciones unidad (UN)
 - Elementos básicos para la atención de emergencias
- Portar extintor multipropósito
 - Póliza vigente de seguro de responsabilidad civil extracontractual
 - Plan de contingencias aprobado por la autoridad ambiental</t>
    </r>
  </si>
  <si>
    <t>Ministerio del Interior</t>
  </si>
  <si>
    <t xml:space="preserve">Por el cual se adopta el Plan Nacional de Contingencia contra 
derrames de Hidrocarburos, Derivados y Sustancias Nocivas. </t>
  </si>
  <si>
    <t>Resolución 1401 de 2012</t>
  </si>
  <si>
    <t>Por la cual se señala el criterio para definir la autoridad ambiental competente para aprobar el plan de contingencia del transporte de hidrocarburos o sustancias nocivas</t>
  </si>
  <si>
    <t>Energía</t>
  </si>
  <si>
    <t xml:space="preserve">R. 90708/2013 y R. 90907/2013.  </t>
  </si>
  <si>
    <t>Art 2, 6, 34</t>
  </si>
  <si>
    <t>Implementar el formato "Declaración de Cumplimiento"</t>
  </si>
  <si>
    <t>Art 2.Toda Instalación objeto del RETIE, debe demostrar su cumplimiento mediante la "Declaración de Cumplimiento" suscrita por quien realice directamente la construcción, remodelación o ampliación de la instalación eléctrica
Art 6. Usar señalización de riesgo, adoptadas por el RETIE
Art 34. Numeral 34.2 Para efectos de la certificación de la conformidad con el RETIE, en todos los casos el profesional competente responsable directo de la construcción o de la dirección de la construcción de la instalación eléctrica, cualquiera que fuere el tipo, así como la remodelación y ampliación debe declarar el cumplimiento del RETIE, diligenciando y firmando el formato "Declaración de Cumplimiento"</t>
  </si>
  <si>
    <t>Verificar que la revisión técnico-mecánica y de emisiones se realiza en centros autorizados.</t>
  </si>
  <si>
    <t xml:space="preserve">La norma es informativa.
</t>
  </si>
  <si>
    <t>Programa de Uso Eficiente de Papel</t>
  </si>
  <si>
    <t>ISO ICONTEC</t>
  </si>
  <si>
    <t>Todos los requisitos</t>
  </si>
  <si>
    <t>Decreto 2041 de 2014</t>
  </si>
  <si>
    <t>Verificar que la actividad de limpieza y desinfección de tanques cada seis meses se encuentre planificada y se este desarrollando.</t>
  </si>
  <si>
    <t>Resolución 0910 de 2008</t>
  </si>
  <si>
    <t>Decreto 1076 de 2015 Título 10 Sección 1</t>
  </si>
  <si>
    <t>Resolución 3957 de 2009</t>
  </si>
  <si>
    <t>art. 2.2.3.2.23.3</t>
  </si>
  <si>
    <t>Decreto-Ley 2811 de 1974</t>
  </si>
  <si>
    <t>Decreto 1076 de 2015 Parte 2 Titulo 5 Capitulo 1</t>
  </si>
  <si>
    <t>Decreto 1076 de 2015 Parte 2 Titulo 3 Capitulo 2</t>
  </si>
  <si>
    <t>Decreto 1076 de 2015 Parte 2 Titulo 14 Capitulo 1</t>
  </si>
  <si>
    <t>Decreto 1076 de 2015 Parte 2 Titulo 6 Capitulo 1</t>
  </si>
  <si>
    <r>
      <rPr>
        <b/>
        <sz val="9"/>
        <color indexed="8"/>
        <rFont val="Tahoma"/>
        <family val="2"/>
      </rPr>
      <t>Sección 2
Subsección 2</t>
    </r>
    <r>
      <rPr>
        <sz val="9"/>
        <color indexed="8"/>
        <rFont val="Tahoma"/>
        <family val="2"/>
      </rPr>
      <t xml:space="preserve">
 Artículo 2.3.2.2.2.2.16 
Artículo 2.3.2.2.2.2.17.
Artículo 2.3.2.2.2.2.18.
</t>
    </r>
  </si>
  <si>
    <r>
      <rPr>
        <b/>
        <sz val="9"/>
        <color indexed="8"/>
        <rFont val="Tahoma"/>
        <family val="2"/>
      </rPr>
      <t>Sección 2
Subsección 8</t>
    </r>
    <r>
      <rPr>
        <sz val="9"/>
        <color indexed="8"/>
        <rFont val="Tahoma"/>
        <family val="2"/>
      </rPr>
      <t xml:space="preserve">
 Artículo 2.3.2.2.2.8.79 
Artículo 2.3.2.2.2.8.82
Artículo 2.3.2.2.2.8.83
</t>
    </r>
  </si>
  <si>
    <r>
      <rPr>
        <b/>
        <sz val="9"/>
        <color indexed="8"/>
        <rFont val="Tahoma"/>
        <family val="2"/>
      </rPr>
      <t>Sección 4
Subsección 2</t>
    </r>
    <r>
      <rPr>
        <sz val="9"/>
        <color indexed="8"/>
        <rFont val="Tahoma"/>
        <family val="2"/>
      </rPr>
      <t xml:space="preserve">
Artículo 2.3.2.2.4.2.109
</t>
    </r>
  </si>
  <si>
    <t>Decreto 1073 de 2015 Libro 2 Parte 2 Titulo 3 Capitulo 6</t>
  </si>
  <si>
    <t>Consumo de Papel</t>
  </si>
  <si>
    <t>Por la actividad del Ministerio la norma no tiene aplicación</t>
  </si>
  <si>
    <t>Resolución 761 de 2012</t>
  </si>
  <si>
    <t>Sancionatorio Ambiental</t>
  </si>
  <si>
    <t>Si Cumple</t>
  </si>
  <si>
    <t>Decreto 1076 de 2015 Capitulo 2 sección 23
(Decreto 1541 de 1978 )</t>
  </si>
  <si>
    <t>Mantener las condiciones de vertimientos de aguas domésticas.</t>
  </si>
  <si>
    <t>Decreto 1076 de 2015 Capitulo 3
(Decreto 3930 de 2010)</t>
  </si>
  <si>
    <t>Grupo de Servicios Administrativos</t>
  </si>
  <si>
    <t>Planes de Gestión de Devolución de Productos Pos consumo de Plaguicidas.</t>
  </si>
  <si>
    <t>Artículo 14. Obligaciones de los consumidores. Para efectos de los Planes de Devolución de Productos Pos consumo de Plaguicidas, son obligaciones de los consumidores las siguientes:
a) Retornar o entregar los residuos pos consumo de plaguicidas a través de los puntos de recolección, centros de acopio, jornadas de recolección o mecanismos establecidos por el fabricante o importador;
b) Seguir las instrucciones de manejo seguro del producto y del residuo suministradas por el fabricante o importador;
c) Separar los residuos o desechos pos consumo de plaguicidas de los demás residuos para su entrega en puntos de recolección o centros de acopio;
d) Realizar la práctica de triple lavado e inutilizar los envases (cuando proceda) sin destruir la información de las etiquetas, de conformidad con el procedimiento recomendado por el fabricante o importador del plaguicida.</t>
  </si>
  <si>
    <t xml:space="preserve">1.   Almacenar y presentar los residuos sólidos, de acuerdo a lo dispuesto en este decreto, en el Plan de Gestión Integral de Residuos Sólidos de los municipios o distritos
2.   Realizar la separación de residuos en la fuente, 
3.   Presentar los residuos sólidos para la recolección en recipientes retornables Artículo 18 y 19. Características de los recientes, retornables y no retornables </t>
  </si>
  <si>
    <t xml:space="preserve">Los vehículos empleados en la recolección y transporte de residuos aprovechables deberán tener entre otras, las siguientes características:
Los vehículos de transporte deberán ser motorizados, y estar claramente identificados 
Los vehículos deberán cumplir con las normas vigentes para emisiones atmosféricas y ajustarse a los requerimientos de tránsito. 
Los equipos deberán posibilitar el cargue y el descargue de los residuos sólidos almacenados de forma tal que se evite la dispersión de estos y la emisión de partículas.
Los vehículos deberán estar cubiertos durante el transporte, de manera que se reduzca el contacto con la lluvia y el viento y se evite el esparcimiento y el impacto negativo visual y estético. 
Deberán estar dotados con los equipos de carretera y de atención de incendios. 
Los residuos sólidos deben estar limpios y debidamente separados por tipo, de material, de acuerdo con los lineamientos establecidos en el PGIRS. No deben estar contaminados con residuos peligrosos, metales pesados, ni bifenilos poli clorados.
 El almacenamiento de los materiales aprovechables deberá realizarse de tal manera, que no se deteriore su calidad ni se pierda su valor. Los residuos sólidos aprovechables separados en la fuente, deben almacenarse de manera que no afecten el entorno físico, la salud humana y la seguridad; por lo tanto, deben controlarse los vectores, olores, explosiones y fuentes de llama o chispas que puedan generar incendios. </t>
  </si>
  <si>
    <t xml:space="preserve">Se supervisa a contratistas de mantenimiento la disposición de aceites con gestores autorizados. </t>
  </si>
  <si>
    <t xml:space="preserve">Ficha de Criterios de sostenibilidad ambiental a Contratista 
Supervisión a contrato </t>
  </si>
  <si>
    <t xml:space="preserve">Supervisión a contratistas </t>
  </si>
  <si>
    <t xml:space="preserve">Se establece programa se separación de residuos para el Ministerio </t>
  </si>
  <si>
    <t>Guía de buenas practicas ambientales 
Programa uso racional de energía</t>
  </si>
  <si>
    <t>Cuando se requiera realizar la autoliquidación de tasa retributiva por vertimientos puntuales debe aplicarse el formulario nacional con que cuentan las autoridades regionales y/o locales .
Una vez generado el recibo de cobro se debe cancelar máximo entre los 20 y 30 días siguientes. Se deben retirar de la matriz de requisitos legales ambientales los Decretos 3100 de 2003 y 3440 de 2004 derogados expresamente.
Si los vertimientos se realizan al sistema de  alcantarillado público la autoliquidación NO aplica.</t>
  </si>
  <si>
    <t>Jefe de Grupo Servicios Administrativos
Profesional del Grupo de Servicios Administrativos encargado de la Supervisión Ambiental de los Contratos</t>
  </si>
  <si>
    <t>Las plantas eléctricas no superan 1MW</t>
  </si>
  <si>
    <t>Clausula estipulada en la resolución de ofrecimiento a título gratuito.</t>
  </si>
  <si>
    <t>Supervisión a Contratistas</t>
  </si>
  <si>
    <t>Alcaldía de Bogotá</t>
  </si>
  <si>
    <t>Guía de buenas practicas ambientales 
Actividades asociadas al programa.</t>
  </si>
  <si>
    <t xml:space="preserve">Las empresas aplicadores de plaguicidas en edificaciones, vehículos, productos almacenados o no y área pública, sólo podrán utilizar plaguicidas registrados y permitidos por el Ministerio de Salud, los cuales, a excepción de los Rodenticidas, fumigantes de granos e inmunizantes de madera en ningún otro caso podrán ser de Categoría Toxicológica I y II. </t>
  </si>
  <si>
    <t>Por la cual se establecen los elementos que deben ser considerados en los 
Planes de Gestión de Devolución de Productos Pos consumo de Fármacos o 
Medicamentos Vencidos</t>
  </si>
  <si>
    <t>Por la cual se establecen los elementos que deben contener los Planes de Gestión de Devolución de Productos Pos consumo de Baterías Usadas Plomo Acido, y se adoptan otras disposiciones.</t>
  </si>
  <si>
    <t>Contratos (precontractual)
Grupos de servicios administrativos.</t>
  </si>
  <si>
    <t xml:space="preserve">Administración del Talento Humano
Grupo de Servicios Administrativos </t>
  </si>
  <si>
    <t>Grupos de servicios administrativos.</t>
  </si>
  <si>
    <t>Programa de Ahorro y Uso Eficiente de Agua</t>
  </si>
  <si>
    <t>Programa de Ahorro y Uso Eficiente de Agua
Guía de Buenas Prácticas Ambientales</t>
  </si>
  <si>
    <t>Se actualizaron los decretos únicos y se hicieron los ajustes correspondientes.</t>
  </si>
  <si>
    <t xml:space="preserve">
Ministerio de Ambiente y Desarrollo Sostenible</t>
  </si>
  <si>
    <t>se establecen requisitos para la gestión ambiental integral de equipos y desechos que consisten, contienen o están contaminados con Bifenilos Policlorados (PCB).</t>
  </si>
  <si>
    <t>Capítulos 1, 2, 4, 5 y 6</t>
  </si>
  <si>
    <t>Gestión ambiental integral de equipos y desechos que consisten, contienen o están contaminados con Bifenilos Policlorados (PCB).</t>
  </si>
  <si>
    <t>Codigo: DS-E-SIG-01</t>
  </si>
  <si>
    <t>Por la cual se modifica la vigencia de la resolución 631 de 2015 de vertimientos.</t>
  </si>
  <si>
    <t>Resumen</t>
  </si>
  <si>
    <t>Resolución 631 de 2015</t>
  </si>
  <si>
    <t>Se incluyó con carácter informativo.</t>
  </si>
  <si>
    <t>Decreto 1076 de 2015</t>
  </si>
  <si>
    <t>Resolución 2659 de 29-12-15</t>
  </si>
  <si>
    <t>Modifica el artículo 21 de la resolución 631 de 2015</t>
  </si>
  <si>
    <t>Resolución 0668 de 2016</t>
  </si>
  <si>
    <t>art. 13 (Deberes de los consumidores)</t>
  </si>
  <si>
    <t xml:space="preserve">Se reglamenta el uso racional de bolsas plásticas y se adoptan otras disposiciones.
Son deberes de los consumidores:
a. No exigir bolsas plásticas adicionales a las requeridas para el transporte de las mercancías adquiridas.
b. Reutilizar las bolsas plásticas recibidas de los distribuidores.
c. Atender las instrucciones suministradas por los distribuidores de bolsas plásticas, sobre el manejo de las bolsas plásticas. </t>
  </si>
  <si>
    <t>La norma aplica a la organización frente a la actividad que deben iniciar para racionalizar el uso de bolsas plásticas. Pueden generarse campañas tendientes al uso sostenible de este tipo de empaques; igualmente verificar con los proveedores opciones alternativas cuando aplique este tipo de empaques.</t>
  </si>
  <si>
    <t>Comunicaciones y entrega de bolsas reutilizables en la medida de las posibilidades financieras del Ministerio</t>
  </si>
  <si>
    <t>Ejemplos de comunicaciones y campañas para dejar de utilizar bolsas plásticas.</t>
  </si>
  <si>
    <t>Sistema de Gestión Ambiental
Comunicaciones</t>
  </si>
  <si>
    <t>Resolución 0668 de 28-04-16</t>
  </si>
  <si>
    <t>Decreto 596 de 11-04-16</t>
  </si>
  <si>
    <t>Por el cual se modifica y adiciona el Decreto 1077de 2015 en lo relativo con el esquema de la actividad de aprovechamiento del servicio público de aseo y el régimen transitorio para la formalización de los recicladores de oficio.</t>
  </si>
  <si>
    <t>Resolución 0276 de 29-04-16</t>
  </si>
  <si>
    <t>Por la cual se reglamenta el uso racional de bolsas plásticas y se adoptan otras disposiciones.</t>
  </si>
  <si>
    <t>Por la cual se reglamenta los lineamientos del esquema operativo de la actividad de aprovechamiento del servicio público de aseo y del reglamento transitorio para la legalización de los recicladores de oficio.</t>
  </si>
  <si>
    <t>º</t>
  </si>
  <si>
    <t>Decreto 596 de 2016</t>
  </si>
  <si>
    <t>Ministerio de Vivienda, Ciudad y Territorio</t>
  </si>
  <si>
    <t>Resolución 0276 de 2016</t>
  </si>
  <si>
    <t>Cumplir con la entrega de los residuos aprovechables a una empresa autorizada.</t>
  </si>
  <si>
    <t>Contrato de limpieza de tanques de agua</t>
  </si>
  <si>
    <t>Por la cual se modifica la Resolución 222 de 2011 y se adoptan otras disposiciones.</t>
  </si>
  <si>
    <t xml:space="preserve">MINISTERIO DE AMBIENTE Y DESARROLLO SOSTENIBLE </t>
  </si>
  <si>
    <t xml:space="preserve">MINISTERIO DE AMBIENTE Y 
DESARROLLO SOSTENIBLE </t>
  </si>
  <si>
    <t>Version: 4</t>
  </si>
  <si>
    <t>Vigencia: 13/11/2020</t>
  </si>
  <si>
    <t xml:space="preserve">MATRIZ  DE IDENTIFICACION DE REQUISITOS LEGALES AMBIENTALES                                                                                                                                                                                                                                                                                                                       </t>
  </si>
  <si>
    <t>Proceso: Administración del Sistema Integrado de Gestión</t>
  </si>
  <si>
    <t>Mantenimientos preventivos y correctivos
Buenas practicas ambientales por parte de contratistas</t>
  </si>
  <si>
    <t>Formulario de Registro ante la Secretaría Distrital de Ambiente</t>
  </si>
  <si>
    <t>Revisiones técnico mecánicas de los vehículos</t>
  </si>
  <si>
    <t>Total</t>
  </si>
  <si>
    <t>Cumple</t>
  </si>
  <si>
    <t>No cumple</t>
  </si>
  <si>
    <t>Recurso</t>
  </si>
  <si>
    <t>Requisitos Cumple</t>
  </si>
  <si>
    <t>Requisitos No Cumple</t>
  </si>
  <si>
    <t>Cumplimiento</t>
  </si>
  <si>
    <t>Contar con Registro de Publicidad Exterior Visual (PEV) ante la SDA</t>
  </si>
  <si>
    <t>NTC-ISO 14001:2015</t>
  </si>
  <si>
    <t>La entidad cuenta con plan de emergencias G-A-ATH-03, ajustado con las emergencias Ambientales.</t>
  </si>
  <si>
    <t>Acuerdo con Asociación de Recicladores Corporación Centro Histórico</t>
  </si>
  <si>
    <t>Decreto 1076 de 2015 Libro 2 Parte 3 Titulo 2 Capitulo 2</t>
  </si>
  <si>
    <t>Informe de simulacro</t>
  </si>
  <si>
    <t xml:space="preserve">Administración del Talento Humano </t>
  </si>
  <si>
    <t>Por el cual se adiciona el Acuerdo No. 30 de 2001 y se establece la realización de un simulacro de actuación en caso de un evento de calamidad pública de gran magnitud con la participación de todos los habitantes de la ciudad.</t>
  </si>
  <si>
    <t>Ministerio de Ambiente y Desarrollo Sostenible
Ministerio de Vivienda, Ciudad y Territorio</t>
  </si>
  <si>
    <t>Adquirir nuevos puntos ecológicos y actualizar los puntos ecológicos existentes con la señalética correspondiente acorde con los colores verde, negro y blanco.</t>
  </si>
  <si>
    <t xml:space="preserve">Por la cual se modifica la resolución 668 de 2016 sobre uso racional de bolsas plásticas y se adoptan otras disposiciones. </t>
  </si>
  <si>
    <t>Por el cual se establece el Plan de Austeridad del Gasto 2021 para los órganos que hacen parte del Presupuesto General de la Nación.</t>
  </si>
  <si>
    <t>Exigencias en el contrato de Mantenimiento de vehículos</t>
  </si>
  <si>
    <t>Decreto 1496 de 2018</t>
  </si>
  <si>
    <t>Ministerio de Trabajo</t>
  </si>
  <si>
    <t>Por el cual se adopta el Sistema Globalmente Armonizado de Clasificación y Etiquetado de Productos Químicos y se dictan otras disposiciones en materia de seguridad química.</t>
  </si>
  <si>
    <t>Conocer las disposiciones de etiquetado de productos químicos.</t>
  </si>
  <si>
    <t>Exigir a las empresas contratistas las Fichas de Datos de Seguridad (FDS) y el etiquetado correcto de los productos químicos que utilicen</t>
  </si>
  <si>
    <t>Criterios ambientales exigidos a las empresas contratistas.</t>
  </si>
  <si>
    <t>Resolución 773 de 2021</t>
  </si>
  <si>
    <t>Ministerio de Salud y Protección Social y 
Ministerio de Trabajo</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</si>
  <si>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</si>
  <si>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21.2 Mantener un inventario actualizado de todos los productos químicos utilizados y sus peligros de acuerdo con el SGA.
21.4 Gestionar que todos los productos químicos que ingresen al lugar de trabajo cuenten con etiquetas y FDS de acuerdo con lo establecido en la presente resolución.
21.7 Capacitar y entrenar a los trabajadores y contratistas involucrados en el manejo de productos químicos peligrosos, sobre los diferentes elementos de comunicación de peligros tales como etiquetas, pictogramas, FDS, y SGA, entre otros, por lo menos una vez al año; así como acerca de los peligros, riesgos, medidas preventivas para el uso seguro y los procedimientos para actuar en situaciones de emergencia con el producto químico.
21.8 Contar con los elementos necesarios para la atención de emergencias con los productos químicos peligrosos.
21.9 Contar con las FDS de todos los productos químicos que se manejen en los lugares de trabajo y garantizar que los trabajadores puedan acceder a su consulta en cualquier momento.</t>
  </si>
  <si>
    <t>No. Requisitos</t>
  </si>
  <si>
    <t>Residuos y suelo</t>
  </si>
  <si>
    <t>Emergencias y SQ</t>
  </si>
  <si>
    <t>Generales</t>
  </si>
  <si>
    <t>Cumplimiento total</t>
  </si>
  <si>
    <t>Verificar con el supervisor del Contrato de Bombas la limpieza y desinfección de tanques cada seis meses se encuentre planificada y se esté desarrollando.</t>
  </si>
  <si>
    <t>"Sección 2
Articulo 2.2.6.1.2.3
Articulo 2.2.6.1.2.5
Sección 3
Articulo 2.2.6.1.3.1
Articulo 2.2.6.1.3.2
Articulo 2.2.6.1.3.3"</t>
  </si>
  <si>
    <t>Por la cual se Modifica y Adiciona la Resolución 1115 de 2012. En relación con los residuos de construcción y demolición.</t>
  </si>
  <si>
    <t>art. 2, 4, 5, 14</t>
  </si>
  <si>
    <t>Se establece la norma técnica, para el control y manejo de los vertimientos realizados a la red de alcantarillado público en el Distrito Capital.
Se permite el vertimiento al alcantarillado de aguas residuales domésticas</t>
  </si>
  <si>
    <t>Se cuenta con copia de los recibos de servicio público de acueducto de la sede del Ministerio que llega recibo por el consumo solo de agua.</t>
  </si>
  <si>
    <t>Grupo Servicios Administrativos</t>
  </si>
  <si>
    <t>Grupo Servicios Administrativos
Profesional del Grupo de Servicios Administrativos encargado de la Supervisión Ambiental de los Contratos</t>
  </si>
  <si>
    <t>Información documentada del SGA implementado de acuerdo con los requisitos de NTC ISO 14001:2015.</t>
  </si>
  <si>
    <t>Implementar, mantener y mejorar el sistema de gestión ambiental del Ministerio, dando cumplimiento a los Requisitos 4 al 10 de la norma NTC-ISO 14001:2015.</t>
  </si>
  <si>
    <t>Programas del Sistema de Gestión Ambiental</t>
  </si>
  <si>
    <t>Contar con el programa de uso eficiente y ahorro del agua</t>
  </si>
  <si>
    <t>Ministerio de Ambiente, Vivienda y Desarrollo territorial y Ministerio de transporte</t>
  </si>
  <si>
    <t>Modifica el protocolo para emisiones de fuentes fijas. En caso de contarse con plantas de emergencia con capacidad igual o superior a 1MW se debe generar mediciones conforme a la norma.</t>
  </si>
  <si>
    <t>La capacidad de las plantas eléctricas del Ministerio no superan 1 MW por lo cual no requieren de control legal, sólo de mantenimiento y soporte documental de su capacidad.</t>
  </si>
  <si>
    <t>Criterios ambientales exigidos en el contrato de plantas eléctricas</t>
  </si>
  <si>
    <t>Criterios ambientales exigidos en el contrato de mantenimiento de aires acondicionados</t>
  </si>
  <si>
    <t>Exigir criterios ambientales en contratos</t>
  </si>
  <si>
    <t>Cumplimiento de requisitos en el nombre del Ministerio</t>
  </si>
  <si>
    <t>Resolución 931 de 2008</t>
  </si>
  <si>
    <t>Formulario de Registro ante la Secretaría Distrital de Ambiente
Respuesta de la Secretaría Distrital del Ambiente del registro de Publicidad Exterior Visual del</t>
  </si>
  <si>
    <t>Cumplir requisitos de PEV para el nombre del Ministerio.</t>
  </si>
  <si>
    <t>Realizar el trámite de registro de PEV ante la SDA</t>
  </si>
  <si>
    <t>Exigir a las empresas contratistas las Fichas de Datos de Seguridad (FDS) y el etiquetado correcto de los productos químicos que utilicen.
Impartir capacitación a los contratistas del Ministerio que realizan actividades de mantenimiento y adecuaciones.</t>
  </si>
  <si>
    <t>Art. 21, numeral 5</t>
  </si>
  <si>
    <t>Art. 1</t>
  </si>
  <si>
    <t>Edificios pertenecientes a las administraciones públicas. El Gobierno nacional, y el resto de administraciones públicas, en un término no superior a un año, a partir del 1 de junio de 2019, realizarán la auditoría energética de sus instalaciones y establecerán objetivos de ahorro de energía a ser alcanzadas a través de medidas de eficiencia energética y de cambios y/o adecuaciones en su infraestructura. Tales objetivos deberán implicar para el primer año un ahorro en el consumo de energía de mínimo 15% respecto del consumo del año anterior y a partir del segundo año con metas escalonadas definidas a partir de la auditoría y a ser alcanzadas a más tardar en el año 2022.</t>
  </si>
  <si>
    <t>La sede del Ministerio es de administración pública por lo cual debe realizar la auditoria energética antes del 1 de junio de 2020.</t>
  </si>
  <si>
    <t>Contratos
Grupos de servicios administrativos.</t>
  </si>
  <si>
    <t>Decreto 284 de 2018</t>
  </si>
  <si>
    <t>2.2.7A.1.1. - 2.2.7A.1.2- 2.2.7A.2.3.-2.2.7A.4.1 - 2.2.7A.4.3. y 2.2.7A.4.5.</t>
  </si>
  <si>
    <t>Por el cual se adiciona el Decreto número 1076 de 2015, Único Reglamentario del Sector Ambiente y Desarrollo Sostenible, en lo relacionado con la Gestión Integral de los Residuos de Aparatos Eléctricos y Electrónicos (RAEE) y se dictan otras disposiciones</t>
  </si>
  <si>
    <t>Decreto 442 de 2015</t>
  </si>
  <si>
    <t>"Por medio del cual se crea el Programa de aprovechamiento y/o valorización de llantas usadas en el Distrito Capital y se adoptan otras disposiciones"</t>
  </si>
  <si>
    <t>art. 18</t>
  </si>
  <si>
    <t>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
PARÁGRAFO. Aquél que solicite el servicio de gestión de llantas usadas a los Sistemas de Recolección Selectiva y Gestión Ambiental de Llantas Usadas aprobados por el Ministerio de Ambiente y Desarrollo Sostenible o a los terceros que realicen la gestión, tratamiento y/o aprovechamiento de llantas usadas, será quien asuma los costos asociados con el mismo. El precio por la prestación del servicio para el manejo de llantas usadas será pactado libremente por quien lo solicite y la persona prestadora del servicio.</t>
  </si>
  <si>
    <t>Criterios ambientales en contrato de mantenimiento de vehículos</t>
  </si>
  <si>
    <t>Grupo de Servicios Administrativos
Profesional del Grupo de Servicios Administrativos encargado de la Supervisión Ambiental de los Contratos</t>
  </si>
  <si>
    <t>Parque automotor del Ministerio</t>
  </si>
  <si>
    <t>Ley 1964 de 2019</t>
  </si>
  <si>
    <t>Art. 8</t>
  </si>
  <si>
    <t xml:space="preserve">Adquisición de vehículos de cero o bajas emisiones en cumplimiento de la Ley 1964 de 2019, artículo 8, Iniciativa pública de uso de vehículos eléctricos. Dentro de los seis (6) años a la entrada en vigencia de la presente ley, el Gobierno nacional en su conjunto, los municipios de categoría 1 y Especial exceptuando: los de Tumaco y Buenaventura y los prestadores del servicio público de transporte deberán cumplir con una cuota mínima del treinta (30) por ciento de vehículos eléctricos en los vehículos que anualmente sean comprados o contratados para su uso, teniendo en cuenta las necesidades de cada entidad para el caso del Gobierno nacional y la infraestructura con que cuenten. </t>
  </si>
  <si>
    <t>Planificar las acciones necesarias para asegurar que mínimo el treinta (30) por ciento de vehículos eléctricos en los vehículos que anualmente sean comprados o contratados para su uso por el Ministerio sean de cero o bajas emisiones.</t>
  </si>
  <si>
    <t>Plan de adquisiciones</t>
  </si>
  <si>
    <t>Cumplimiento de Requisitos Legales Ambientales y Otros</t>
  </si>
  <si>
    <t>Control de cambios</t>
  </si>
  <si>
    <t>Versión inicial</t>
  </si>
  <si>
    <t>Versión</t>
  </si>
  <si>
    <t>Resolución 1326 de 2017</t>
  </si>
  <si>
    <t>art. 18 y 21</t>
  </si>
  <si>
    <t>"Por la cual se establecen los sistemas de recolección selectiva y gestión ambiental de las llantas usadas y se dictan otras disposiciones”</t>
  </si>
  <si>
    <t>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</si>
  <si>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Resolución 472 de 2017</t>
  </si>
  <si>
    <t>"Por la cual se reglamenta la gestión integral de los residuos generados en las actividades de Construcción y Demolición (RCD) y se dictan otras disposiciones".</t>
  </si>
  <si>
    <t>Criterios ambientales en contrato de obras civiles</t>
  </si>
  <si>
    <t>Resolución 2184 de 2019</t>
  </si>
  <si>
    <t>Adopta los colores para los contenedores de los puntos ecológicos.</t>
  </si>
  <si>
    <t>Resolución 1342 de 2020</t>
  </si>
  <si>
    <t>"Por la cual se modifica la Resolución 1407 de 2018 y se toman otras determinaciones".</t>
  </si>
  <si>
    <t>Separar los envases y empaques en los contenedores correspondientes</t>
  </si>
  <si>
    <t>Entrega de residuos a Asociación de recicladores</t>
  </si>
  <si>
    <t>Se definen los criterios y condiciones para el desarrollo de las actividades económicas, sociales y del Estado y se adopta el protocolo de bioseguridad para la ejecución de estas.
Deroga Resolución 666 de 2020.</t>
  </si>
  <si>
    <t>Compromiso Comité Sectorial de Gestión y Desempeño relacionados con compartir buenas practicas para identificar requisitos legales ambientales y criterios ambientales en los contratos a los que les aplique.</t>
  </si>
  <si>
    <t>Resolución 1257 de 2021</t>
  </si>
  <si>
    <t>Modifica la Resolución 472 de 2017 sobre la gestión integral de Residuos de Construcción y Demolición - RCD y se adoptan otras disposiciones.</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</si>
  <si>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</si>
  <si>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“Por la cual se modifica la Resolución 1407 de 2018 y se toman otras determinaciones”. Esta resolución: - Incluye nuevas definiciones como aprovechamiento de residuos de envases y empaques, envase multilateral, envases reutilizables y reciclaje.</t>
  </si>
  <si>
    <t>Por medio del cual se adopta el protocolo de bioseguridad para mitigar, controlar y realizar el adecuado manejo de la pandemia del coronavirus COVID-19.</t>
  </si>
  <si>
    <t xml:space="preserve">Como pequeño generador de RCD:
Entregar los RCD únicamente a gestores de RCD para que realicen las actividades de recolección, transporte, almacenamiento, aprovechamiento y/o disposición final en los puntos limpios, sitios de aprovechamiento y/o disposición final, según sea el caso.
</t>
  </si>
  <si>
    <t>Cuando se realicen obras en las que se generen RCD se debe exigir el cumplimiento de las obligaciones de los generadores de RCD.
Si es una obra realizada por un contratista se debe exigir el cumplimiento de las acciones establecidas en el artículo 15 numeral 1.
Si la obra es pequeña se debe cumplir el numeral 2 del artículo 15.</t>
  </si>
  <si>
    <t>art. 5</t>
  </si>
  <si>
    <t xml:space="preserve">Verificar con proveedores para el plan post - consumo </t>
  </si>
  <si>
    <t>Exigir cumplimiento a proveedores y a empresas contratistas que en la prestación de servicios generen RAEEs.</t>
  </si>
  <si>
    <t>Socializar buenas prácticas ambientales entre los servidores y contratistas del Ministerio</t>
  </si>
  <si>
    <t>Plan de Gestión Integral de Residuos</t>
  </si>
  <si>
    <t>Entrega de los residuos en los horarios y condiciones apropiadas para la recolección</t>
  </si>
  <si>
    <t>Supervisar que los residuos se dispongan correctamente</t>
  </si>
  <si>
    <t xml:space="preserve">Asegurar la correcta separación de residuos desde la fuente </t>
  </si>
  <si>
    <t xml:space="preserve">Incorporar la obligación con el programa de uso eficiente y ahorro del agua
</t>
  </si>
  <si>
    <t>Programa de ahorro y uso eficiente de agua
Mantenimiento de red hidrosanitaria</t>
  </si>
  <si>
    <t>Programa de Ahorro y Uso Eficiente de Agua
informe de mantenimiento</t>
  </si>
  <si>
    <t>Decreto 1630 de 2021</t>
  </si>
  <si>
    <t xml:space="preserve">Adiciona al Libro 2, Parte 2 del Decreto 1076 de 2015 un nuevo Título denominado “Gestión ambiental de sustancias químicas”. Dentro de este título, se incluye un nuevo capítulo relacionado con la gestión integral de sustancias químicas de uso industrial (las “Sustancias Químicas”) que, según el Sistema Globalmente Armonizado de Clasificación y Etiquetado de Productos Químicos (el “SGA”), sean identificadas o clasificadas con alguna clase de categoría o clase de peligro. </t>
  </si>
  <si>
    <t>Adiciona al Libro 2, Parte 2 del Decreto 1076 de 2015 un nuevo Título denominado “Gestión ambiental de sustancias químicas”. Dentro de este título, se incluye un nuevo capítulo relacionado con la gestión integral de sustancias químicas de uso industrial (las “Sustancias Químicas”) que, según el Sistema Globalmente Armonizado de Clasificación y Etiquetado de Productos Químicos (el “SGA”), sean identificadas o clasificadas con alguna clase de categoría o clase de peligro.</t>
  </si>
  <si>
    <t xml:space="preserve">
Artículo 2.2.7B.1.3.4</t>
  </si>
  <si>
    <t>Exigir a las empresas contratistas las Fichas de Datos de Seguridad (FDS) y el etiquetado correcto de los productos químicos que utilicen.
Supervisar el etiquetado de las sustancias químicas utilizadas por las empresas contratistas y los servidores del Ministerio</t>
  </si>
  <si>
    <t>Ley 2169 de 2021</t>
  </si>
  <si>
    <t>Emisiones de Gases de Efecto Invernadero</t>
  </si>
  <si>
    <t>art. 5. numeral 5</t>
  </si>
  <si>
    <t>Cuantificar el inventario de emisiones de GEI para la sede del Ministerio.
Establecer el plan de acción para alcanzar la carbono neutralidad a más tardar en 2030.</t>
  </si>
  <si>
    <t>Por medio de la cual se impulsa el desarrollo bajo en carbono del país mediante el establecimiento de metas y medidas mínimas en materia de carbono neutralidad y resiliencia climática y se dictan otras disposiciones.
Cuantificar el inventario de emisiones de GEI.
Establecer plan de acción para lograr carbono neutralidad a 2030.</t>
  </si>
  <si>
    <t>Por el cual se establece el Plan de Austeridad del Gasto 2022 para los órganos que hacen parte del Presupuesto General de la Nación.</t>
  </si>
  <si>
    <t>Programa de Ahorro de Papel
Indicadores de consumo de papel.</t>
  </si>
  <si>
    <t>Adopta el protocolo general de bioseguridad para todas las actividades económicas, sociales, culturales y sectores de la administración pública, contenido en el anexo técnico.
Derogó la Resolución 777 de 2021 (se eliminó) y la Resolución 1687 de 2021.</t>
  </si>
  <si>
    <t>Por medio de la cual se adopta el protocolo general de bioseguridad.
Deroga la resolución 350 de 2021</t>
  </si>
  <si>
    <t>Por medio de la cual se adopta el protocolo general de bioseguridad.</t>
  </si>
  <si>
    <t>Por la cual se adopta el Plan de Acción Indicativo 2022 - 2030 para el desarrollo del Programa de Uso Racional y Eficiente de la Energía, PROURE, que define objetivos y metas indicativas de eficiencia energética, acciones y medidas sectoriales y estrategias base para el cumplimiento de metas y se adoptan otras disposiciones.</t>
  </si>
  <si>
    <t>Plan de Acción Indicativo PROURE</t>
  </si>
  <si>
    <t>Cuantificación</t>
  </si>
  <si>
    <t>Se realizó la disposición de los 3 transformadores contaminados con PCB en el marco del proyecto COL84851/71268 Desarrollo de la Capacidad Nacional para el Manejo y la Eliminación Ambientalmente Adecuada de PCB</t>
  </si>
  <si>
    <t>No aplica porque el Ministerio ya no posee ningún equipo contaminado con PCB.</t>
  </si>
  <si>
    <t>Por la cual se imparten medidas para fortalecer la racionalización, la probidad y la eficiencia del gasto público, en desarrollo de los principios que rigen la función pública, consagrados en el artículo 209 de la Constitución Política.</t>
  </si>
  <si>
    <t>Directiva Presidencial 08 de 17 de septiembre de 2022</t>
  </si>
  <si>
    <t>INFORME AMBIENTAL: El ministerio remitirá semestralmente a las organizaciones sindicales un informe del manejo y disposición final de todos los residuos que se generen en las instalaciones de la entidad incluyendo los residuos electrónicos, detallando las cantidades y descripción del residuo y empresa a la que se hace entrega.</t>
  </si>
  <si>
    <t>Por el cual se establece el Plan de Austeridad del Gasto 2023 para los órganos que hacen parte del Presupuesto General de la Nación</t>
  </si>
  <si>
    <t>Vigencia: 04/08/2023</t>
  </si>
  <si>
    <t>Criterios ambientales en contratos
Entrega a programas posconsumo o a gestor autorizado
Socialización del punto posconsumo que tiene el Ministerio del programa de EcoComputo</t>
  </si>
  <si>
    <t>art. 7, 8, 9, 10, 14 y 17</t>
  </si>
  <si>
    <t>Resolución 0578 de 2022
Resolución Interna</t>
  </si>
  <si>
    <t>Por el cual se adoptan los acuerdos pactados en la negociación colectiva 2022-2023.
INFORME AMBIENTAL: El ministerio remitirá semestralmente a las organizaciones sindicales un informe del manejo y disposición final de todos los residuos que se generen en las instalaciones de la entidad incluyendo los residuos electrónicos, detallando las cantidades y descripción del residuo y empresa a la que se hace entrega.</t>
  </si>
  <si>
    <t>Resolución 851 de 2022</t>
  </si>
  <si>
    <t xml:space="preserve">Tener en cuenta tecnologías de cero y bajas emisiones en las decisiones de compra.
Instalación de medidor inteligente. </t>
  </si>
  <si>
    <t>Ley 2294 de 2023
Plan Nacional de Desarrollo</t>
  </si>
  <si>
    <t>Art. 237</t>
  </si>
  <si>
    <t>El Gobierno nacional, y el resto de las administraciones públicas, en un término no superior a un (1) año, a partir de la entrada en vigencia de la presente Ley realizarán una auditoría energética de sus instalaciones, con una periodicidad de cada cuatro (4) años y establecerán objetivos de ahorro de energía a ser alcanzados a través de medidas de eficiencia energética y la implementación de Fuentes No Convencionales de Energía Renovable -FNCER-.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</si>
  <si>
    <t>Por el cual se expide el Plan Nacional de Desarrollo 2022-2026 “COLOMBIA POTENCIA MUNDIAL DE LA VIDA"</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</si>
  <si>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</si>
  <si>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Mantenimientos preventivos y correctivos
Buenas practicas ambientales por parte de contratistas</t>
  </si>
  <si>
    <t>Decreto 1076 de 2015 Libro 2, Parte 2, Titulo 9 Capitulo 7
(Decreto 2667 de 2012)</t>
  </si>
  <si>
    <t>Se establecen los parámetros y los valores límites máximos permisibles en los vertimientos puntuales a cuerpos de aguas superficiales y a los sistemas de alcantarillado público y se dictan otras disposiciones.</t>
  </si>
  <si>
    <t xml:space="preserve">Contrato de Mantenimiento del sistema hidráulico del Ministerio.
Control operacional al personal contratista de mantenimiento. </t>
  </si>
  <si>
    <t>Control operacional al personal contratista de mantenimiento</t>
  </si>
  <si>
    <t xml:space="preserve">Presidencia de la República </t>
  </si>
  <si>
    <t>N° 1, 2, 3, 4 y 5</t>
  </si>
  <si>
    <t>Con ocasión del fenómeno de El Niño que afronta el país, a través de la presente Directiva se imparten instrucciones y lineamientos para reforzar las medidas de  ahorro de agua y energía eléctrica  por parte de todas las entidades y organismos de la Rama Ejecutiva, tanto del sector central, como del sector descentralizado. 
No obstante lo anterior, en todos los casos, se deben revisar las condiciones particulares de cada entidad para su correcta aplicación.</t>
  </si>
  <si>
    <t>Programa de ahorro y uso eficiente de agua</t>
  </si>
  <si>
    <t xml:space="preserve">Norma </t>
  </si>
  <si>
    <t>Decreto 3102 de 1997
(...)por el cual se reglamenta el artículo 15 de la Ley 373 de 1997 en relación con la instalación de equipos, sistemas e implementos de bajo consumo de agua.</t>
  </si>
  <si>
    <t>Derogada tacitamente por el Artículo 160 de la Ley 508 de 1999, "La presente ley rige a partir de la fecha de su promulgación y deroga las disposiciones que le sean contrarias, en especial, el artículo 37 del Decreto 1900 de 1990; el artículo 125 de la Ley 142 de 1994; la Ley 188 de 1995 con excepción de su artículo 39, el artículo 34 de la Ley 344 de 1996; y los artículos 5, 14 y 15 y el parágrafo del artículo 16 de la Ley 373 de 1997".</t>
  </si>
  <si>
    <t>Programa de Ahorro y Uso Eficiente de Agua
Seguimiento a las medidas de establecidas del programa.</t>
  </si>
  <si>
    <t>Grupo de Gestión y Desempeño Institucional.
Grupo Servicios Administrativos</t>
  </si>
  <si>
    <t>Ley 142 de 1994</t>
  </si>
  <si>
    <t>Grupo Servicios Administrativos.</t>
  </si>
  <si>
    <t>Adopción / eliminación</t>
  </si>
  <si>
    <t>Adopción</t>
  </si>
  <si>
    <t>Resolución 0578 de 2022
30/11/2022
(Resolución Interna de Minambiente)</t>
  </si>
  <si>
    <t xml:space="preserve">Directiva Presidencial 08 de 2022
17/09/2022
</t>
  </si>
  <si>
    <t>Resolución 0851 de 2022
5/08/22</t>
  </si>
  <si>
    <t>Resolución 40156 de 2022
29/04/2022</t>
  </si>
  <si>
    <t>Resolución 692 de 2022
29/04/2022</t>
  </si>
  <si>
    <t>Decreto 397 de 2022
17/03/2022</t>
  </si>
  <si>
    <t>Resolución 350 de 2022
1/03/2022</t>
  </si>
  <si>
    <t>Ley 2169 de 2021
22/12/2021</t>
  </si>
  <si>
    <t>Decreto 1630 de 2021
30/11/2021</t>
  </si>
  <si>
    <t>Resolución 1257 de 2021
23/11/2021</t>
  </si>
  <si>
    <t>Otros compromisos
30/07/2021</t>
  </si>
  <si>
    <t>Resolución 777 de 2021
7/07/2021</t>
  </si>
  <si>
    <t>Decreto 371 de 2021
4/05/2021</t>
  </si>
  <si>
    <t>Resolución 773 de 2021
4/05/2021</t>
  </si>
  <si>
    <t>Resolución 1342 de 2020
30/12/2020</t>
  </si>
  <si>
    <t>Resolución 666 Anexo Técnico 3.6
5/05/2020</t>
  </si>
  <si>
    <t>Resolución 2184 d3 2019
26/01/2020</t>
  </si>
  <si>
    <t>Ley 1955 de 2019
5/05/2019</t>
  </si>
  <si>
    <t>Decreto 1496 de 2018
30/08/2018</t>
  </si>
  <si>
    <t>Decreto 284 de 2018
2/03/2018</t>
  </si>
  <si>
    <t>Resolución 1326 de 2017
2/08/2017</t>
  </si>
  <si>
    <t>Resolución 472 de 2017
28/02/2017</t>
  </si>
  <si>
    <t>Resolución 1741 de 2016
24-10-16</t>
  </si>
  <si>
    <t>Directiva presidencial 01 de 17/04/2024</t>
  </si>
  <si>
    <t>Ley 2294 de 19/05/2023</t>
  </si>
  <si>
    <t>Decreto 444 de 29/03/2023</t>
  </si>
  <si>
    <t>ASPECTO AMBIENTAL: GENERACIÓN DE GASES</t>
  </si>
  <si>
    <t xml:space="preserve">arts. 50, 51, 52
</t>
  </si>
  <si>
    <t>Ley 769 de 2002
Código Nacional de Transito.</t>
  </si>
  <si>
    <t>art. 53</t>
  </si>
  <si>
    <t>Eliminación
(Derogado)</t>
  </si>
  <si>
    <t>Eliminado 
(Derogado)</t>
  </si>
  <si>
    <t xml:space="preserve">Con ocasión del fenómeno de El Niño que afronta el país, a través de la presente Directiva se imparten instrucciones y lineamientos para reforzar las medidas de  ahorro de agua y energía eléctrica  por parte de todas las entidades y organismos de la Rama Ejecutiva, tanto del sector central, como del sector descentralizado. </t>
  </si>
  <si>
    <t>Resolución 762 de 2022</t>
  </si>
  <si>
    <t>Límites máximos permisibles de emisión para fuentes móviles de carretera</t>
  </si>
  <si>
    <t>art. 14, 17</t>
  </si>
  <si>
    <t>Por la cual se reglamentan los límites máximos permisibles de emisión de contaminantes que deberán cumplir las fuentes móviles terrestres, se reglamentan los artículos 2.2.5.1.6.1, 2.2.5.1.8.2 y 2.2.5.1.8.3 del Decreto 1076 de 2015 y se adoptan otras disposiciones</t>
  </si>
  <si>
    <t xml:space="preserve">Exigir al proveedor de aires acondicionados de instalaciones y de automotores, así como de dispensadores de agua potable soporte sobre el tipo de refrigerante que usa, para verificar que se encuentre vigente en el país. </t>
  </si>
  <si>
    <t>Resolución 634 de 2022</t>
  </si>
  <si>
    <t>Ministerio de Ambiente y Desarrollo Sostenible - Ministerio de Comercio, Industria y Turismo.</t>
  </si>
  <si>
    <t>art. 4, 11</t>
  </si>
  <si>
    <t>Grupo de Gestión y Desempeño Institucional
Grupo Servicios Administrativos</t>
  </si>
  <si>
    <t>Resolución 762 de 2022 18/07/2022</t>
  </si>
  <si>
    <t>Por la cual en desarrollo del Protocolo de Montreal, se entiende prohibida la fabricación e importación de equipos y productos que contengan y/o requieran para su operación o funcionamiento las sustancias controladas en los Anexos A, B, C, E y F del Protocolo de Montreal y se adoptan otras disposiciones.</t>
  </si>
  <si>
    <t>Por la cual se reglamentan los niveles permisibles de emisión de contaminantes que deberán cumplir las fuentes móviles terrestres, se reglamenta el artículo 91 del Decreto 948 de 1995 y se adoptan otras disposiciones.</t>
  </si>
  <si>
    <t>Resolución 634 de 2022 17/06/2022</t>
  </si>
  <si>
    <t>Resolución 171 de 2013 22/02/2013</t>
  </si>
  <si>
    <t>Por la cual se prohíbe la fabricación e importación de refrigeradores, congeladores y combinaciones de refrigerador - congelador, de uso doméstico, que contengan o requieran para su producción u operación las sustancias Hidroclorofluorocarbonadas (HCFC), listadas en el Anexo C del Protocolo de Montreal, y se adoptan otras determinaciones.</t>
  </si>
  <si>
    <t>Por el cual se Reglamenta la Publicidad Exterior Visual en el Distrito Capital de Santa Fe de Bogotá</t>
  </si>
  <si>
    <t>Elimina 
(Compilado por el Decreto Distrital 959 de 2000 , Modificado por el Acuerdo 12 de 2000 , Reglamentado por el Decreto Distrital 506 de 2003)</t>
  </si>
  <si>
    <t>Resolución 874 de 2004</t>
  </si>
  <si>
    <t>arts. 5, 6, 7, 8, 30</t>
  </si>
  <si>
    <t>a) Sólo podrá existir un aviso por fachada de establecimiento, salvo que la edificación contenga dos (2) o más fachadas en cuyo caso se autorizará uno por cada uno de ellas. Lo anterior sin perjuicio de aquellos establecimientos que puedan dividir su aviso según las reglas contenidas en este artículo.
b) Los avisos no podrán exceder el 30% del área de la fachada del respectivo establecimiento. 
No se permiten avisos volados o salientes de la fachada, en materiales reflectivos, adosados o suspendidos en antepechos superiores al segundo piso, o pintados en ventanas o puertas.
El responsable de la publicidad deberá registrarla a más tardar dentro de los diez (10) días hábiles anteriores a su colocación, ante el DAMA quien reglamentará y supervisará el cumplimiento de lo previsto en el presente acuerdo.</t>
  </si>
  <si>
    <t xml:space="preserve">Se deben aplicar las normas vigentes sobre PEV y genera el registro de la misma. </t>
  </si>
  <si>
    <t>arts. 2, 4, 8</t>
  </si>
  <si>
    <t>Los avisos no podrán exceder el 30% del área de la respectiva fachada. No se permiten avisos volados o salientes de la fachada, en materiales reflectivos, adosados o suspendidos en antepechos superiores al segundo piso, o pintados en ventanas o puertas.</t>
  </si>
  <si>
    <t>Informe del Cálculo de la huella de carbono para el año base 2019.
Programa de Movilidad Sostenible.</t>
  </si>
  <si>
    <t>Realizar verificación interna del cálculo de huella de carbono de 2019.
Plan de trabajo para continuar con la medición de huella de carbono y establecer el plan de mitigación de huella de carbono.</t>
  </si>
  <si>
    <t>Artículo 10. De las constancias de recibo y certificados de gestión de RAEE para usuarios o consumidores. El Sistema de recolección y gestión de RAEE deberá entregar al usuario o consumidor que lo solicite, una constancia de recibo en el momento de recepción, indicando el nombre del sistema, la subcategoría de RAEE, la cantidad en unidades o peso aproximado (kg) y fecha de recepción. Asimismo, el sistema deberá entregar al usuario o consumidor que así lo requiera, un certificado de gestión expedido por el gestor licenciado una vez esté disponible. Lo anterior, no aplica a los RAEE depositados en puntos fijos de recolección abiertos al público donde no medie la atención personalizada.</t>
  </si>
  <si>
    <t>Por la cual se establecen los Sistemas de Recolección Selectiva y Gestión Ambiental de Residuos de Pilas y/o Acumuladores y se adoptan otras disposiciones.</t>
  </si>
  <si>
    <t>Eliminada
(Derogada por el artículo 24 de la Resolución 851 de 2022)</t>
  </si>
  <si>
    <t>Informe semestral cada vez que sea requerido.</t>
  </si>
  <si>
    <t>Eliminada
(No Aplica porque se eliminó lo relacionado con el manejo de residuos.
Deroga la Resolución 350 de 2022).</t>
  </si>
  <si>
    <t>Decreto 507 de 2023</t>
  </si>
  <si>
    <t>art.10</t>
  </si>
  <si>
    <t>art. 51</t>
  </si>
  <si>
    <t>Generación de Residuos</t>
  </si>
  <si>
    <t>art 1,3, 27,33</t>
  </si>
  <si>
    <t>Cuando se realicen actividades en las que se generen RCD se debe garantizar el cumplimiento de las obligaciones de los pequeños generadores de RCD.
Si es una obra realizada por un contratista que requiera alguna licencia se debe exigir el cumplimiento de las acciones establecidas en el artículo 32.
Si la obra es pequeña que no requiere licencia, se debe exigir el cumplimiento del artículo 33.</t>
  </si>
  <si>
    <t xml:space="preserve">Si Cumple </t>
  </si>
  <si>
    <t>Certificados de RCD gestionados (cuando aplique).</t>
  </si>
  <si>
    <t>En caso de que se generen aceites lubricantes usados en alguna instalación se debe aplicar el Manual referido teniendo en cuenta los criterios civiles definidos. En caso de que no se generen en la instalación realizar influencia hacia el proveedor del servicio de mantenimiento y cambio de aceites de la flota de transporte</t>
  </si>
  <si>
    <t xml:space="preserve">Grupo de Servicios Administrativos
Grupo de Gestión y Desempeño Institucional. </t>
  </si>
  <si>
    <t>Prevenir la generación de los RAEE mediante prácticas para la extensión de la vida útil de los AEE.
Realizar una correcta separación en la fuente de los RAEE y no disponer estos junto con los demás residuos.
Entregar los RAEE en los sitios o a través de los mecanismos que para tal fin dispongan los productores o terceros que actúen en su nombre o a través de los comercializadores.
No desensamblar o retirar los componentes de los RAEE previamente a la entrega de los mismos a los sistemas de recolección y gestión que se establezcan.
Seguir las instrucciones del productor o de las autoridades competentes, para una correcta devolución de los RAEE a través de los sistemas de recolección y gestión de RAEE que se establezcan.
Contribuir en la información y concientización de los demás consumidores mediante la difusión de los mecanismos de devolución y gestión ambientalmente adecuada de los RAEE.</t>
  </si>
  <si>
    <t>Incluir criterios ambientales en adquisición de tecnología
Gestionar las bajas de RAEEs
Comunicar punto posconsumo de EcoComputo</t>
  </si>
  <si>
    <t>Exigir al Taller de Mantenimiento de vehículos la entrega de las llantas usadas al Sistema de Recolección de Llantas Usadas.</t>
  </si>
  <si>
    <t>Exigir al empresa contratista de Obras Civiles (cuando aplique) el cumplimiento de la gestión integral de RCD</t>
  </si>
  <si>
    <t>Contar con la correcta separación de residuos desde la fuente.
Entregar los residuos separados correctamente.</t>
  </si>
  <si>
    <t>Exigir cumplimiento a empresas contratistas</t>
  </si>
  <si>
    <t>La aplicación de esta norma al Ministerio es principalmente para incentivar a los servidores públicos a dejar de exigir bolsas plásticas y a usar bolsas reutilizables en sus actividades cotidianas.</t>
  </si>
  <si>
    <t>Supervisar vehículo de la Asociación de Recicladores</t>
  </si>
  <si>
    <t xml:space="preserve">Prever en el plan de gestión integral de residuos los elementos previstos en la norma. </t>
  </si>
  <si>
    <t>Resolución 222 de 2011</t>
  </si>
  <si>
    <t>Grupo de Servicios Administrativos
Profesionales técnicos de Dirección de Asuntos Ambientales Sectorial y Urbana</t>
  </si>
  <si>
    <t>Contrato de Mantenimiento del sistema hidráulico del Ministerio.
Capacitación al personal de Mantenimiento locativos.</t>
  </si>
  <si>
    <t>Garantizar que solo se viertan aguas residuales domésticas.
No se requiere tramitar el permiso ya que el vertimiento es de aguas domésticas y se encuentra conectado a la red de alcantarillado.</t>
  </si>
  <si>
    <t>Garantizar que solo se viertan aguas residuales domésticas.
No se ha realizado requerimiento por parte de la autoridad ambiental de caracterización de vertimiento de aguas residuales, toda vez que no se hace vertimientos de aguas residuales no domesticas.</t>
  </si>
  <si>
    <t>Incorporar la obligación con el programa de uso eficiente y ahorro de agua.</t>
  </si>
  <si>
    <t>Lavado realizado el 16 de agosto y 18 de diciembre de 2023. 
Lista de chequeo lavado de tanque diligenciado del 16 de agosto y 18 de diciembre de 2023.
Informe de supervisión de lavado de tanque.
Reporte de análisis fisicoquímico 202308-A2197 del 29 de agosto de 2023, 2023312-A1761 y 2023312-A1763.
Reporte de análisis microbiológico 202308-A2196, 202312-A1760 y 202312-A1762</t>
  </si>
  <si>
    <t>Cumplir con el Programa de Ahorro y Uso Eficiente de Agua</t>
  </si>
  <si>
    <t>Informe de supervisión de lavado de tanque.
Reportes de análisis fisicoquímico y microbiológico de agua potable.</t>
  </si>
  <si>
    <t>Código: DS-E-SIG-01</t>
  </si>
  <si>
    <t xml:space="preserve">En desarrollo del Protocolo de Montreal, entiéndase prohibida la fabricación de equipos y sistemas, tanto para la refrigeración como para el acondicionamiento de aire y de extintores de incendios y de sistemas para la extinción de incendios que utilicen como refrigerante y/o como agente de soplado y agente extintor, las sustancias controladas en los Anexos A, B y C del Protocolo de Montreal. </t>
  </si>
  <si>
    <t xml:space="preserve">Controlar la adquisición de equipos para la refrigeración y acondicionamiento de aire.
Controlar el mantenimiento y recarga de extintores.
Exigir al proveedor de aires acondicionados de instalaciones y de automotores, así como de dispensadores de agua potable soporte sobre el tipo de refrigerante que usa, para verificar que se encuentre vigente en el país. </t>
  </si>
  <si>
    <t>Todas las entidades y organismos de la Rama Ejecutiva del Poder Público del orden nacional, de los sectores central y descentralizado; el Congreso de la República; la Corte Constitucional, la Corte Suprema de Justicia, el Consejo de Estado, el Consejo Superior de la Judicatura, la Comisión Nacional de Disciplina Judicial, el Consejo de Gobierno Judicial, la Gerencia de la Rama Judicial; la Fiscalía General de la Nación; las Fuerzas Militares de Colombia; la Registraduría Nacional del Estado Civil; el Consejo Nacional Electoral; el Banco de la República; la Comisión Nacional del Servicio Civil; las Corporaciones Autónomas Regionales y las Autoridades Ambientales Urbanas; los institutos de investigación del Sistema Nacional Ambiental (SINA); los entes universitarios autónomos; la Procuraduría General de la Nación; la Defensoría del Pueblo; la Contraloría General de la República y la Auditoría General de la República, cuantificarán su inventario corporativo de emisiones de GEl, en lo que respecta a sus sedes principales, y establecerán planes de acción para alcanzar la carbono neutralidad a más tardar en 2030.</t>
  </si>
  <si>
    <t>Informe de empresa contratista</t>
  </si>
  <si>
    <t>Oficina de Tecnología de la Información y de la Comunicación
Grupo de Servicios Administrativos
Grupo de Gestión y Desempeño Institucional</t>
  </si>
  <si>
    <t>No Cumple</t>
  </si>
  <si>
    <t>Equipo Institucional de Carbono Neutralidad
Grupo de Gestión y Desempeño Institucional
Grupo Servicios Administrativos</t>
  </si>
  <si>
    <t>Art 1, 4,15,16</t>
  </si>
  <si>
    <t>Se consideran como actividades de la gestión integral de RCD, las siguientes:
1. Prevención y reducción.
2. Recolección y transporte.
3. Almacenamiento.
4. Aprovechamiento.
5. Disposición final.
Entregar los RCD únicamente a gestores de RCD para que realicen las actividades de recolección, transporte, almacenamiento, aprovechamiento y/o disposición final en los puntos limpios, sitios de aprovechamiento y/o disposición final, según sea el caso”</t>
  </si>
  <si>
    <t>Ley 2387 de 2024</t>
  </si>
  <si>
    <t>art, 1</t>
  </si>
  <si>
    <t>Por medio del cual se modifica el procedimeinto sancionatorio ambiental, Ley 1333 de 2009, con el propósito de otorgar herramientas efectivas para prevenir y sanconar a los infractores y se disctan otras disposicones.</t>
  </si>
  <si>
    <t xml:space="preserve">La norma sólo es de información. Aplicaría únicamente en el evento de que la autoridad ambiental iniciara a la organización un procedimiento por violación a la normatividad ambienta.l </t>
  </si>
  <si>
    <t>La norma sólo es de información. Modifica el procedimiento sancionatorio ambiental. Aplicaría únicamente en el evento de que la autoridad ambiental iniciara a la organización un procedimiento por violación a la normatividad ambienta.</t>
  </si>
  <si>
    <t>Adopción / Informativa</t>
  </si>
  <si>
    <t>arts. 2.3.2.5.2.1.1 y 3
2.3.2.5.5.3.</t>
  </si>
  <si>
    <t>De conformidad con el numeral 3 del artículo 2.3.2.2.4.2.109 del presente decreto, es obligación de los usuarios presentar los residuos separados en la fuente con el fin de ser aprovechados y entregados a la persona prestadora de la actividad de aprovechamiento, que será́ la responsable de su recolección y transporte hasta la Estación de Clasificación y Aprovechamiento (ECA), y del pesaje y clasificación en la ECA.
Las entidades públicas del orden Nacional propenderán por presentar sus residuos aprovechables a las organizaciones de recicladores de oficio.</t>
  </si>
  <si>
    <t>Resolución 1362 de 2007 
Vigente hasta el 31 de diciembre de 2024.</t>
  </si>
  <si>
    <t>Plan de Gestión Integral de Residuos.</t>
  </si>
  <si>
    <t>Como pequeño generador de RCD:
Cumplir con las condiciones de almacenamiento de RCD.
Entregar los RCD únicamente a gestores de RCD que cumplan con los lineamientos y condiciones mínimas para que realicen las actividades de recolección, transporte, almacenamiento, aprovechamiento y/o disposición final en los puntos limpios, sitios de aprovechamiento y/o disposición final.</t>
  </si>
  <si>
    <t>M-E-SIG-03 Plan de Gestión Integral de Residuos.
Certificados de RCD gestionados (cuando aplique).</t>
  </si>
  <si>
    <t>Eliminado 
(Derogado por Decreto 507 de 2023  )</t>
  </si>
  <si>
    <t>Acuerdo con Asociación de Recicladores.</t>
  </si>
  <si>
    <t>Acuerdo con Organización de recicladores. 
Manifiestos de carga expedidos por la organización de recicladores.</t>
  </si>
  <si>
    <t>Acuerdo con Organización de recicladores
Manifiestos de carga expedidos por la organización de recicladores.</t>
  </si>
  <si>
    <t>Resolución 2238 DE 2023
Rige a partir del 1 de abril de 2024</t>
  </si>
  <si>
    <t>Por la cual se adopta el Manual de normas y procedimientos para la gestión de aceites usados en el Distrito Capital y se toman otras determinaciones</t>
  </si>
  <si>
    <t>Eliminada
(Derogada por Resolución 2283 de 2023)</t>
  </si>
  <si>
    <t>Resolución 2238 DE 2023</t>
  </si>
  <si>
    <t>Por la cual se adopta el manual de normas y procedimientos para la gestión de aceites usados en el Distrito Capita.</t>
  </si>
  <si>
    <t>b) El generador de aceites usados de origen industrial, comercial y/o institucional, el cual se asimilará para todos los efectos al acopiador primario y/o movilizador de aceite usado según corresponda,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t>
  </si>
  <si>
    <t>art. 5, 6, 7</t>
  </si>
  <si>
    <t>Exigir al contratista de mantenimiento de plantas eléctricas la entrega y recolección del aceite usado al gestor el mismo día de su generación acorde con la programación del mantenimiento, dando cumplimiento a la normatividad aplicable.</t>
  </si>
  <si>
    <t>Manual de normas y procedimientos para la Gestión de Aceites Usados.</t>
  </si>
  <si>
    <t>No 1</t>
  </si>
  <si>
    <t>Define los procedimientos de obligatorio cumplimiento para la gestión y manejo ambientalmente adecuado del aceite usado, por parte de personas naturales y/o jurídicas que generen, acopien y/o almacenen, movilicen o gestionen aceite usado; de tal manera que sirva para unificar criterios de evaluación, control y seguimiento ambiental, reducir los riesgos al medio ambiente y a la salud humana.</t>
  </si>
  <si>
    <t>Criterios ambientales en contrato de mantenimiento de plantas eléctricas.
No se genera gran cantidad de aceite usado en las instalaciones del Minambiente y se genera supervisión a contratistas en cuanto a la gestión de  aceites usados.</t>
  </si>
  <si>
    <t>Criterios ambientales exigidos a contratistas,
Supervisión a contratistas</t>
  </si>
  <si>
    <t>art. 14</t>
  </si>
  <si>
    <t>Eliminada
(Derogada por Decreto 507 de 2023)</t>
  </si>
  <si>
    <t xml:space="preserve">Decreto 507 de 2023 </t>
  </si>
  <si>
    <t>Por el cual se adopta el modelo y los lineamientos para la gestión integral de los Residuos de Construcción y Demolición - RCD en Bogotá D.C., y se dictan otras disposiciones</t>
  </si>
  <si>
    <t>Programa pos consumo de plaguicidas de uso domestico,
Criterios ambientales a contratistas,
Supervisión de contratos.</t>
  </si>
  <si>
    <t>Criterios ambientales a contratistas (Cuando apliquen)
Supervisión a contrato de mantenimiento.</t>
  </si>
  <si>
    <t xml:space="preserve">Por la cual se reforma la Ley 769 de 2002 - Código Nacional de Tránsito, y se dictan otras disposiciones.
</t>
  </si>
  <si>
    <t>Exigir cumplimiento al transportador de RCD.</t>
  </si>
  <si>
    <t>Criterios ambientales a contratistas (Cuando apliquen)
Supervisión a contrato de mantenimiento</t>
  </si>
  <si>
    <t>Reitera la norma que el manejo de los escombros está en cabeza del municipio establecer el sitio autorizado para la disposición final.  Se debe impedir la diseminación de escombros en la vías.
Garantizar la correcta gestión  de RCD especialmente durante el transporte.</t>
  </si>
  <si>
    <t>Constancias de recibo o manifiesto de entrega.
Remisión de recolección Institucional (Cuando aplique)
Certificados de gestión.</t>
  </si>
  <si>
    <t>Solicitar constancia de recibo o manifiesto de entrega, así como el certificado de gestión expedido por el gestor de RAEE licenciado.
Ya no se generan residuos de lámparas fluorescentes en el Ministerio, pero se cuenta con el punto posconsumo del programa Lúmina.
Lúmina amplio licencia ambiental y recibe iluminación LED.</t>
  </si>
  <si>
    <t>Eliminado 
(Derogado por resolución 851 de 2022 )</t>
  </si>
  <si>
    <t>Por la cual se establecen los Sistemas de Recolección Selectiva y Gestión Ambiental de Residuos de Bombillas y se adoptan otras disposiciones.</t>
  </si>
  <si>
    <t xml:space="preserve">Por la cual establece los sitemas de recolección selectiva y gestión ambiental de residuos de computadores y/o periféricos y se adoptan otras disposiciones. </t>
  </si>
  <si>
    <t>Grupo de Gestión y Desempeño Institucional.
Grupo de Servicios Administrativos
Profesional del Grupo de Servicios Administrativos encargado de la Supervisión Ambiental de los Contratos</t>
  </si>
  <si>
    <t>Decreto 349 de 2014</t>
  </si>
  <si>
    <t>art. 7</t>
  </si>
  <si>
    <t xml:space="preserve">Entrega, acorde a la frecuencia de recolección de residuos no aprovechables al prestador del servicio público de aseo, en contenedor de fácil acceso y movilidad </t>
  </si>
  <si>
    <t xml:space="preserve">Grupo de Servicios Administrativos
</t>
  </si>
  <si>
    <t>sección 2
Articulo 2.2.3.2.20.5</t>
  </si>
  <si>
    <t>Verificar que no se genere la conducta prohibida.</t>
  </si>
  <si>
    <t>Supervisión a contratistas 
Capacitación al personal de Mantenimiento locativos.</t>
  </si>
  <si>
    <t>Grupo de Servicios Administrativos.</t>
  </si>
  <si>
    <t>Cada vez que se entreguen RAEEs se debe solicitar la constancia de recibo o manifiesto de entrega cuando se realice la entrega y posteriormente el certificado de aprovechamiento.</t>
  </si>
  <si>
    <t>Realizar los informes semestrales para las organizaciones sindicales sobre el manejo y disposición final de todos los residuos generados en el Ministerio.</t>
  </si>
  <si>
    <t>Informe Gestión Ambiental y Gestión Integral de Residuos emitidos para los acuerdos sindicales.</t>
  </si>
  <si>
    <t>Realizar la correcta separación en la fuente de los residuos de envases y empaques.
Entregar los residuos de envases y empaques separados en puntos de recolección, o a través de mecanismos establecidos por los productores en los que se podrá involucrar a los gestores.</t>
  </si>
  <si>
    <t>Adoptar el código de colores para la separación de residuos en la fuente:
 a. Color verde para depositar residuos orgánicos aprovechables.
 b. Color blanco para depositar residuos aprovechables como plástico, vidrio, metales, multicapa, papel y cartón.
 c. Color negro para depositar los residuos no aprovechables.</t>
  </si>
  <si>
    <t>Se adquirieron 17 puntos ecológicos nuevos y se actualizaron 31 puntos ecológicos antiguos.
Adicionalmente, se adquirieron 73 canecas de color negro para residuos no aprovechables para ubicación en sanitarios y zonas comunes de baños.</t>
  </si>
  <si>
    <t>Cumplir con las condiciones del área donde se realiza el cambio de aceite.
Exigir al contratista de mantenimiento de plantas eléctricas el cumplimiento normativo hacia el movilizador y gestor de aceite usado.</t>
  </si>
  <si>
    <t>Reglamenta la imposición y aplicación del Comparendo Ambiental en el Distrito Capital. Mantiene los mismos criterios del decreto nacional (presentación de residuos, uso adecuado de recipientes, no arrojarlos en espacio público, no arrojarlos en zonas de manejo ambiental, dificultar el barrido, prohibición de quema, entre otros
Compilación de las infracciones dispuestas en el artículo 6° de la Ley 1258 (sic) de 2009, el artículo 4° del Acuerdo Distrital 417 de 2009 y los artículos 4° y 6° del Acuerdo Distrital 515 de 2012.</t>
  </si>
  <si>
    <t>Decreto 2981 de 2013</t>
  </si>
  <si>
    <t>Obligaciones de los usuarios para el almacenamiento y la presentación de residuos sólidos</t>
  </si>
  <si>
    <t xml:space="preserve">art 17.
</t>
  </si>
  <si>
    <t>1.   Almacenar y presentar los residuos sólidos, de acuerdo a lo dispuesto en este decreto, en el Plan de Gestión Integral de Residuos Sólidos de los municipios o distritos
2.   Realizar la separación de residuos en la fuente, 
3.   Presentar los residuos sólidos para la recolección en recipientes retornables o desechables, de acuerdo con lo establecido en el PGIRS de forma tal que facilite la actividad de recolección por parte del prestador.</t>
  </si>
  <si>
    <t>Características de los vehículos de recolección selectiva. 
Características de los residuos sólidos para el aprovechamiento
Almacenamiento de materiales aprovechables.</t>
  </si>
  <si>
    <t>Control de entrega de residuos aprovechables a la asociación de recicladores.</t>
  </si>
  <si>
    <t>Presidencia de la República.</t>
  </si>
  <si>
    <t>De los deberes de los usuarios</t>
  </si>
  <si>
    <t>Manejo integral de residuos con que cuenta la entidad.</t>
  </si>
  <si>
    <t>Grupo de Gestión y Desempeño Institucional.
Grupo de Servicios Administrativos</t>
  </si>
  <si>
    <t xml:space="preserve"> art. 2 numeral 2, art. 12</t>
  </si>
  <si>
    <t xml:space="preserve">Concordar con el plan de gestión de residuos peligrosos con que cuente la entidad. </t>
  </si>
  <si>
    <t>Criterios de ambiental en procesos de contratación.
Disposición con Gestor autorizado.</t>
  </si>
  <si>
    <t>F-A-GSA-08 Lista de chequeo zona de almacenamiento de residuos.
Criterios de ambiental en procesos de contratación.
Supervisión a contratistas.</t>
  </si>
  <si>
    <t>Resolución 799 de 2012</t>
  </si>
  <si>
    <t xml:space="preserve">Unidad Administrativa Especial de Servicios Públicos - UAESP. </t>
  </si>
  <si>
    <t>art.1
art.2</t>
  </si>
  <si>
    <t>Establece el listado detallado de los materiales reciclables y no reciclables para la separación  en la fuente de los residuos sólidos domésticos en el distrito capital, los cuales deben ser presentados a la población recicladora y al servicio público de aseo.</t>
  </si>
  <si>
    <t>Ley 1672 de 2013</t>
  </si>
  <si>
    <t>Clausula estipulada en la resolución de ofrecimiento a título gratuito.
Disposición a través de programas que cumplan con el manejo ambientalmente responsable en el marco de Sistemas de Recolección y Gestión de RAEE, en cumplimiento del decreto 284 de 2018, articulo 2.2.7A.4.3 de los RAEE de las entidades públicas</t>
  </si>
  <si>
    <t>Criterios ambientales para obras civiles</t>
  </si>
  <si>
    <t>Mantener el desarrollo del PGIR con que cuente la entidad.
Centro de almacenamiento temporal de residuos.</t>
  </si>
  <si>
    <t xml:space="preserve"> M-E-SIG-03 Plan de Gestión Integral de residuos.
F-A-GSA-06 Bitácora de generación de residuos peligrosos especiales y RAEEs.
F-A-GSA-07 Lista de chequeo vehículo transportador de residuos peligrosos.
Registro anual RUA - RESPEL.
Certificados de disposición.
Fichas de criterios ambientales.</t>
  </si>
  <si>
    <t>* Listados de residuos aprovechables de se eben presentar en bolsa blanca:
Papel y catón, plástico (Polietilentereftalato - PET, - Polietileno de alta densidad - PEAD, Policloruro de vinilo - PVC, Polietileno de baja densidad - PEBD, vidrios, metales, textiles. 
* Lista de Residuos no aprovechables que se deben presentar en bolsa negra:
Restos de comida, Papel higiénico, Papel absorbente usado: Servilletas, papel de cocina, faciales, Pañales y elementos sanitarios, Papel parafinado, Papel plastificado, Papel carbón, Material papel o cartón impregnado de grasa
Residuos de barrido, Papel metalizado, Cajas y colillas de cigarrillos, Materiales reciclables que se encuentran contaminados, sucios y/o húmedos.</t>
  </si>
  <si>
    <t xml:space="preserve">Servicios públicos </t>
  </si>
  <si>
    <t>Programa Anual Mensualizado de Caja (PAC) - Programación de pago de servicios públicos.</t>
  </si>
  <si>
    <t xml:space="preserve">Certificado de Disponibilidad Presupuestal - CDP de servicios públicos. </t>
  </si>
  <si>
    <t xml:space="preserve">Grupo de Servicios Administrativos. </t>
  </si>
  <si>
    <t>Ley 1801 de 2016</t>
  </si>
  <si>
    <t>Congreso de la República.</t>
  </si>
  <si>
    <t>Por la cual se expide el Código Nacional de Seguridad y Convivencia Ciudadana.</t>
  </si>
  <si>
    <t>art. 94 No 2</t>
  </si>
  <si>
    <t>No separar en la fuente los residuos sólidos, ni depositarlos selectivamente en un lugar destinado para tal efecto.</t>
  </si>
  <si>
    <t xml:space="preserve">Suelo, agua </t>
  </si>
  <si>
    <t>Ley 2232 de 2022</t>
  </si>
  <si>
    <t>art. 13</t>
  </si>
  <si>
    <t xml:space="preserve">Congreso de la República. </t>
  </si>
  <si>
    <t xml:space="preserve">Criterios Ambientales en procesos de contratación. </t>
  </si>
  <si>
    <t>Equipo institucional de compras sostenibles.
Grupo de Contratos.</t>
  </si>
  <si>
    <t>ESTRATEGIA DE COMUNICACIÓN Y SENSIBILIZACIÓN AMBIENTAL EN LAS ENTIDADES PÚBLICAS. Todas las entidades del Estado, deberán realizar campañas de difusión y concientización sobre el consumo responsable del plástico y la promoción del plástico reutilizable al interior de las instituciones.</t>
  </si>
  <si>
    <t>Estrategia de comunicaciones SOMOSIG</t>
  </si>
  <si>
    <t>G-E-SIG-04  Guía de buenas practicas ambientales.</t>
  </si>
  <si>
    <t>G-E-SIG-04  Guía de buenas practicas ambientales.
M-E-SIG-03 Plan de Gestión Integral de residuos</t>
  </si>
  <si>
    <t xml:space="preserve">M-E-SIG-03 Plan de Gestión Integral de Residuos.
G-E-SIG-04  Guía de buenas practicas ambientales.
Rutas de recolección Internas 
Empresa de Reciclaje </t>
  </si>
  <si>
    <t>G-E-SIG-04 Guía de buenas practica ambientales.</t>
  </si>
  <si>
    <t>G-E-SIG-04  Guía de buenas practicas ambientales.
 M-E-SIG-03 Plan de Gestión Integral de residuos</t>
  </si>
  <si>
    <t>G-E-SIG-04 Guía de buenas practicas ambientales.</t>
  </si>
  <si>
    <t>Desarrollo de la estrategia de comunicaciones y sensibilizaciones.</t>
  </si>
  <si>
    <t>Grupo de Gestión y Desempeño Institucional
Grupo de Comunicaciones.</t>
  </si>
  <si>
    <t>La presente directiva imparte medidas para fortalecer la racionalización, la probidad y la eficiencia del gasto público, en desarrollo de los principios que rigen la función pública, consagrados en el artículo 209 de la Constitución Política.
Estas medidas debería ser aplicadas en consonancia con lo que dispongan la normativa vigente aplicable.</t>
  </si>
  <si>
    <t>Grupo de Gestión y Desempeño Institucional</t>
  </si>
  <si>
    <t xml:space="preserve">Las publicaciones de toda entidad deberán hacerse espacio web. </t>
  </si>
  <si>
    <t>Apropiación de recursos económicos para garantizar el pago de servicios públicos y por ende las condiciones de saneamiento básico en las instalaciones de funcionamiento del Ministerio de Ambiente y Desarrollo Sostenible.</t>
  </si>
  <si>
    <t>Resolución 803 de 2024</t>
  </si>
  <si>
    <t>art. 25</t>
  </si>
  <si>
    <t>Ministerio de Ambiente y Desarrollo Sostenible.</t>
  </si>
  <si>
    <t>Por la cual se desarrollan parcialmente las disposiciones de la Ley 2232 de 2022, sobre la reducción gradual de la producción y consumo de ciertos productos plásticos de un solo uso, el artículo 2.2.7C.7 del Decreto 1076 de 2015 que establece medidas tendientes a la reducción gradual de la producción y consumo de ciertos plásticos de un solo uso y se adoptan otras disposiciones.</t>
  </si>
  <si>
    <t>Directiva Presidencial 01</t>
  </si>
  <si>
    <t xml:space="preserve">Resolución 839 de 2023 </t>
  </si>
  <si>
    <t>Por la cual se sustituye la Resolución número 0941 de 2009 en lo relacionado con el Subsistema de Información sobre Uso de Recursos Naturales Renovables (SIUR) y el Registro Único Ambiental (RUA), se adoptan el Protocolo para el monitoreo y seguimiento del SIUR para los sectores productivos y el Registro de Emisiones y Transferencia de Contaminantes (RETC) y se toman otras determinaciones.</t>
  </si>
  <si>
    <t>Solicitar inscripción en RUA mediante comunicación dirigida a la autoridad ambiental acorde con el anexo 2 de la resolución.
Entre el 1° de septiembre a 30
de noviembre del 2025</t>
  </si>
  <si>
    <t>art. 4, 5.</t>
  </si>
  <si>
    <t>Verificar cantidades generadas en promedio en el último año para establecer por cada instalación la necesidad o no de realizar el registro como generadores acorde con la Resolución 1362 de 2007.
Contar con la bitácora con la información de las cantidades (kg/mes generadas por corriente de residuos peligrosos. 
Actualización de la información diligenciada en el Registro de Generadores de Residuos o Desechos Peligrosos.</t>
  </si>
  <si>
    <t>Reporte de información anual RUA-RESPE.
F-A-GSA-06 Bitácora de generación de residuos peligrosos especiales y RAEEs</t>
  </si>
  <si>
    <t xml:space="preserve">art 7, 10, 15, 24 </t>
  </si>
  <si>
    <t>Reporte de información anual RUA-RESPE.</t>
  </si>
  <si>
    <t>Resolución 839 de 2023</t>
  </si>
  <si>
    <t>Incorporar la obligación con el programa de uso racional de energía</t>
  </si>
  <si>
    <t>Programa de uso racional de energía.</t>
  </si>
  <si>
    <t>Tomar en cuenta las acciones propuestas en Plan de Acción Indicativo PROURE
Instalación del sistema fotovoltaico en la Terraza del Ministerio y el medidor inteligente.</t>
  </si>
  <si>
    <t xml:space="preserve">
Sistema Fotovoltaico en funcionamiento desde el 25 de noviembre de 2022.
Contrato No. 909 de 2022.
Todo la sede del Ministerio cuenta con iluminación LED.</t>
  </si>
  <si>
    <t>Programa de uso racional de energía.
Seguimiento a las medidas de establecidas del programa.</t>
  </si>
  <si>
    <t>Resolución 40156 de 2022</t>
  </si>
  <si>
    <t>Aunar con el programa de Uso Racional de Energía.</t>
  </si>
  <si>
    <t>Programa de uso racional de energía</t>
  </si>
  <si>
    <t>Grupo de Gestión y Desempeño Institucional.
Grupo de Servicios Administrativos.</t>
  </si>
  <si>
    <t>Grupo de Gestión y Desempeño Institucional.
Grupo Servicios Administrativos.</t>
  </si>
  <si>
    <t>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A partir del 1° de enero del año 2011 no se permitirá en el territorio de la República de Colombia la importación, distribución, comercialización y utilización de fuentes de iluminación de baja eficacia lumínica.</t>
  </si>
  <si>
    <t xml:space="preserve">Programa uso racional de energía : El Ministerio instaló tecnología LED en todos los pisos.
Inventario de iluminación instalaciones del Ministerio. </t>
  </si>
  <si>
    <t>Totalidad de N° de la directiva.</t>
  </si>
  <si>
    <t>Grupo de Gestión y Desempeño Institucional. 
Grupo de Servicios Administrativos</t>
  </si>
  <si>
    <t>Actividades de los programas. 
Criterios ambiental en relación con eficiencia energética para la adquisición de bienes o  remodelaciones de infraestructura cuando aplique.</t>
  </si>
  <si>
    <t xml:space="preserve">Auditoría energética desarrollada en 2019 - 2020.
Evolución de desempeño energético desarrollado en mayo de 2021. </t>
  </si>
  <si>
    <t xml:space="preserve">
Sistema Fotovoltaico en funcionamiento desde el 25 de noviembre de 2022.
Contrato No. 909 de 2022.
Renovación de ascensores con  tecnología Gearless, eficiencia energética. 
Todo la sede del Ministerio cuenta con iluminación LED.
Comunicación a UPME. </t>
  </si>
  <si>
    <t>Sistema Fotovoltaico en funcionamiento desde el 25 de noviembre de 2022.
Contrato No. 909 de 2022.
Todo la sede del Ministerio cuenta con iluminación LED.
Criterios ambiental en relación con eficiencia energética para la adquisición de bienes o  remodelaciones de infraestructura cuando aplique.</t>
  </si>
  <si>
    <t>art 1.</t>
  </si>
  <si>
    <t>Regula criterios técnicos para instalaciones eléctricas y sistemas de iluminación / alumbrado privado y público. Capítulo I literales c, f y k Numeral 110.3 Numerales 210.3, 210.3.2 y 210.3.4 Numeral 310.1 Sección 440</t>
  </si>
  <si>
    <t>Criterios ambiental en relación con eficiencia energética en remodelaciones de infraestructura cuanaplique diseño de iluminación dando cumplimiento a RETILAP.</t>
  </si>
  <si>
    <t>Decreto 199 de 2024</t>
  </si>
  <si>
    <t>Por el cual se establece el Plan de Austeridad del Gasto 2024 para los órganos que hacen parte del Presupuesto General de la Nación.</t>
  </si>
  <si>
    <t xml:space="preserve">Presidencia de la Republica </t>
  </si>
  <si>
    <t xml:space="preserve">Prohibición institucional del uso de elementos y/o producto elaborado y/o que contengan plástico de un solo uso y fomento a las compras públicas de producto sustitutos.
Se prohíbe, en todas las entidades públicas, la suscripción de contratos para el suministro de plásticos de un solo uso o de productos empacados y/o envasados en ellos. </t>
  </si>
  <si>
    <t xml:space="preserve">En el marco de las compras publicas sostenibles establecer la prohibición de los plásticos de un solo uso de acuerdo con la normatividad vigente. </t>
  </si>
  <si>
    <t xml:space="preserve">Cunado se establezcan adquisición de bienes o servicios, realizar la validación desde el equipo institucional de compras sostenibles los criterios ambientales con la prohibición de plásticos de un solo uso cuando aplique. </t>
  </si>
  <si>
    <t>art 22</t>
  </si>
  <si>
    <t xml:space="preserve">Sostenibilidad ambiental. Las entidades procurarán adoptar las siguientes acciones medioambientales y de ahorro:
a) Implementar sistemas de reciclaje de aguas, aprovechamiento de aguas lluvias e instalación de ahorradores;
b) Fomentar una cultura de uso racional y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</si>
  <si>
    <t xml:space="preserve">Programas de uso eficiente de agua, de uso racional de energía, de ahorro de papel, de movilidad sostenible. </t>
  </si>
  <si>
    <t>Actividades de los programas ambientales.</t>
  </si>
  <si>
    <t xml:space="preserve">Grupo de Servicios Administrativos.
Oficina de Tecnologías de la Información y la Comunicación.
Grupo de Gestión y Desempeño Institucional.
Grupo de Talento Humano. </t>
  </si>
  <si>
    <t>Programas Ambentales</t>
  </si>
  <si>
    <t>2.3 Cuando sea estrictamente necesario, para cumplir con la misionalidad, adquirir o arrendar vehículos para el servicio de los funcionarios de las entidades públicas, se avanzará en la transición energética en todos los casos en que sea posible, reemplazando los vehículos que funcionen con combustibles fósiles por vehículos eléctricos, o vehículos que funcionen con otras fuentes alternativas de energía.
2.7 Las entidades públicas deberán implementar medidas medioambientales y de ahorro, tales como grifos ahorradores, bombillos ahorradores y temporizadores, paneles solares.
Igualmente, implementarán la actualización en los sistemas de aires acondicionados, sistemas contra incendios, entre otros, por sistemas amigables con el medio ambiente, y que contribuyan también a hacer eficientes energéticamente las entidades del sector.</t>
  </si>
  <si>
    <t>Implementación del SGA en el marco del Sistema Integrado de Gestión</t>
  </si>
  <si>
    <t xml:space="preserve">Se cuenta con 5 vehículos eléctricos: 2 marca Renault (autonomía 100 km) y 3 marca BYD E2 (autonomía 300 y 400 km) </t>
  </si>
  <si>
    <t>N° 2.3
N° 2.7</t>
  </si>
  <si>
    <t>Grupo de Gestión y Desempeño Institucional.
Grupo de Servicios Administrativos.
Grupo de Talento Humano.</t>
  </si>
  <si>
    <t>G-A-ATH-19 Programa de Riesgo Químico
F-E-SIG-53  Inspección de Almacenamiento de Sustancias Químicas. 
Criterios ambientales exigidos en contratos.</t>
  </si>
  <si>
    <t>art 1,2 y 21</t>
  </si>
  <si>
    <t>Seguridad en la utilización de los productos químicos en el trabajo.
Los productos químicos deben ser clasificados, etiquetados y marcados adecuadamente por parte del proveedor.
Se debe contar con las hojas de seguridad de las sustancias químicas que las suministran los proveedores.
Las sustancias químicas deben ser identificadas (aplica para la transferencia a otros envases).
Se debe evaluar y aplicar controles frente a la exposición de las personas que manipulan sustancias químicas.
Se deben evaluar los riesgos de la utilización de sustancias químicas y aplicar los controles operacionales adecuados.
Los residuos químicos (y sus envases) deben disponerse de manera segura y amigable con el medio ambiente.
Se debe suministrar capacitación acerca del manejo de las sustancias químicas.</t>
  </si>
  <si>
    <t>Contratos (precontractual)
Grupos de servicios administrativos.
Grupo de Talento Humano.</t>
  </si>
  <si>
    <t xml:space="preserve">Capacitación al personal </t>
  </si>
  <si>
    <t xml:space="preserve">Grupos de servicios administrativos.
Grupo de Talento Humano.
Grupo de Gestión y Desempeño Institucional. </t>
  </si>
  <si>
    <t>Resoluciones 427 de 2009 y 451 de 2010</t>
  </si>
  <si>
    <t>Version: 7</t>
  </si>
  <si>
    <t>Versión: 7</t>
  </si>
  <si>
    <t>Por la cual se prohíbe la fabricación, importación, distribución y comercialización de detergentes que contengan fósforo por encima de los límites máximos establecidos.</t>
  </si>
  <si>
    <t>Eliminadas
(Estubo vigente hasta 2 de marzo de 2009)</t>
  </si>
  <si>
    <t>Resoluciones 689 de 2016</t>
  </si>
  <si>
    <t>art. 5 y 6</t>
  </si>
  <si>
    <t xml:space="preserve">“Por la cual se adopta el reglamento técnico que establece los límites máximos de 
fósforo y la biodegradabilidad de los tensoactivos presentes en detergentes y jabones, 
y se dictan otras disposiciones” </t>
  </si>
  <si>
    <t>Adopta</t>
  </si>
  <si>
    <t>Contar con la información de los productos químicos y evidenciar medida de contención apropiada, así como las capacitaciones a los trabajadores y garantizar dentro del plan de manejo de residuos la disposición final de éstos.
Verificar entre otros ítems fichas de datos de seguridad en idioma español y su localización, medidas de contención para derrames, capacitación de los trabajadores. Revisar re-envases con plena identificación</t>
  </si>
  <si>
    <t>Todos los productos químicos deberán llevar una marca que permita su identificación. Los productos químicos peligrosos deberán llevar además una etiqueta fácilmente comprensible para los trabajadores, que facilite información esencial sobre su clasificación, los peligros que entrañan y las precauciones de seguridad que deban observarse. Proporcionarle a los empleados que utilicen productos químicos, la ficha de seguridad del producto.
Establece criterios para el manejo seguro de productos químicos en el trabajo
Los empleadores deben informar y formar acerca del manejo adecuado y de la exposición a los productos químicos y utilizar las fichas de seguridad de los productos</t>
  </si>
  <si>
    <t xml:space="preserve">Verificar entre otros ítems fichas de datos de seguridad en idioma español y su localización, etiquetado de envases,  medidas de contención para derrames, capacitación de los trabajadores. 
</t>
  </si>
  <si>
    <t>Criterios ambientales Precontractual
Supervisión contractual a contratistas (Almacenamiento de sustancias químicas, elementos de protección personal, identificación, fichas de datos de seguridad, disposición final, capacitación a personal.)</t>
  </si>
  <si>
    <t>Decreto 1868 de 2021</t>
  </si>
  <si>
    <t>Dique de contencion</t>
  </si>
  <si>
    <t>Pan de emergencias - PON de derrames</t>
  </si>
  <si>
    <t xml:space="preserve">Grupos de servicios administrativos.
Grupo de Talento Humano. </t>
  </si>
  <si>
    <t>Inventario de las sustancias químicas utilizadas en mantenimiento y cuarto de almacenamiento de personal de aseo.
Se ha hecho inspección al cuarto de almacenamiento de productos químicos de aseo evidenciando el cumplimiento de las etiquetas según el SGA. 
Se han realizado capacitaciones en el periodo de mayo a agosto personal de mantenimiento y servicios generales. 
Se cuenta con los kits antiderrames.
Se cuenta con las FDS en los lugares de trabajo.
Criterios ambientales exigidos a las empresas contratistas.
Listas de asistencia de las capacitaciones impartidas.</t>
  </si>
  <si>
    <t>Grupo de Servicios Administrativos
Grupo de Gestión y Desempeño Institucional</t>
  </si>
  <si>
    <t>Criterios ambientales en contratos
Supervisión contractual a contratistas (Almacenamiento de sustancias químicas, elementos de protección personal, identificación, ficha de datos de seguridad, disposición final, capacitación a personal.)</t>
  </si>
  <si>
    <t>F-E-SIG-53  Inspección de Almacenamiento de Sustancias Químicas. 
Criterios ambientales en contratos
Supervisión contractual a contratistas (Almacenamiento de sustancias químicas, elementos de protección personal, identificación, ficha de datos de seguridad, disposición final, capacitación a personal.)</t>
  </si>
  <si>
    <t>Ministerio de Salud y Protección Social y Ministerio de Ambiente y Desarrollo Sostenible.</t>
  </si>
  <si>
    <t>Criterios ambientales.
Supervisión a contratista.</t>
  </si>
  <si>
    <t>G-A-ATH-19 Programa de Riesgo Químico
F-E-SIG-53  Inspección de Almacenamiento de Sustancias Químicas. 
Criterios ambientales en contratos
Supervisión contractual a contratistas (Almacenamiento de sustancias químicas, elementos de protección personal, identificación, ficha de datos de seguridad, disposición final, capacitación a personal.)</t>
  </si>
  <si>
    <t xml:space="preserve">Por el cual se adopta el Plan Nacional de Contingencias frente  pérdida de contención de hidrocarburos y oras sustancias peligrosas y se adiciona el Capítulo 7 al Título 1 de la Parte 3 del Libro 2 del Decreto 1081 de 2015, Decreto Reglamentario del Sector Presidencia de la República </t>
  </si>
  <si>
    <t>Se debe aplicar los criterios de almacenamiento de combustibles líquidos. Se debe garantizar que se cuente con dique de contención cuya capacidad debe ser del 110% y adoptar la identificación respectiva. Se debe contar con el plan de contingencia para el caso de derrames.</t>
  </si>
  <si>
    <t xml:space="preserve">Limite máximo de contenido de fósforo será de 0,65% (equivalente a 1,5% de pentóxido de fósforo). 
Deberán contener agentes tensoactivos que cumplan con el porcentaje mínimo de biodegradabilidad aerobia final, conforme a los métodos 301 y 310 de la Organización para la Cooperación y el Desarrollo Económicos (OCDE) o sus equivalentes en la Unión Europea (UE) o en las normas ISO o en las normas de la Agencia de Protección Ambiental de los Estados Unidos (US-EPA).  </t>
  </si>
  <si>
    <t>Ley 1333 de 2009 (Modificado por la ley 2387 de 2024)</t>
  </si>
  <si>
    <t>art. 34, 35</t>
  </si>
  <si>
    <t xml:space="preserve">La norma sólo tendría desarrollo en caso de que se imputara una sanción a la  organización y aquella quedara  ejecutoriada; en este caso se incluiría en la página pública del RUIA </t>
  </si>
  <si>
    <t>Resolución 932 de 2015</t>
  </si>
  <si>
    <t>Resolución 7132 DE 2011</t>
  </si>
  <si>
    <t>Por la cual se establece la compensación por aprovechamiento de arbolado urbano y jardinería en jurisdicción de la Secretaría Distrital de Ambiente.</t>
  </si>
  <si>
    <t>Eliminado 
(Derogado por resución 3158 de 2021  )</t>
  </si>
  <si>
    <t>Resolución 3158 de 2021</t>
  </si>
  <si>
    <t>Por la cual se actualizan e incluyen nuevos factores para el cálculo de la compensación por aprovechamiento forestal de árboles aislados en el perímetro urbano de la ciudad de Bogotá D.C. y se adoptan otras determinaciones</t>
  </si>
  <si>
    <t xml:space="preserve">La norma aplica en caso de que se requiera realizar tala de individuos arboreos, para establecer la compensación. </t>
  </si>
  <si>
    <t>Tramite ante la autoridad ambiental.</t>
  </si>
  <si>
    <t>Resolución  5589 de 2011</t>
  </si>
  <si>
    <t>Por la cual se fija el procedimiento de cobro de los servicios de evaluación y seguimiento ambiental</t>
  </si>
  <si>
    <t>Eliminado 
(Derogado por resolución 3034de 2023  )</t>
  </si>
  <si>
    <t>Cobros de los servicios de valuación y seguimiento ambiental.</t>
  </si>
  <si>
    <t>Resolución 3034 de 2023</t>
  </si>
  <si>
    <t>En caso de que se requiera adelantar una ervaluación  ambiental, su seguimiento ante la SDA, se deberá aplicar el monto de valores de la norma al realizar la autoliquidación a través de la página web de la autridad.</t>
  </si>
  <si>
    <t xml:space="preserve">Prohibiciones de vertimientos y actividades no permitidas </t>
  </si>
  <si>
    <t xml:space="preserve">Sección 4
Articulo 2.2.3.3.4.3
Articulo 2.2.3.3.4.4
</t>
  </si>
  <si>
    <t>Como la organización realiza sus vertimientos al sistema de alcantarillado no se requiere permiso de vertimientos.
Si se llegare a realizar un  vertimiento a un cuerpo de agua o al suelo (por ej. pozos sépticos, campos de infiltración entre otros) se requerirá solicitar y obtener el respectivo permiso de vertimiento (art. 41)
Sobre prohibiciones de vertimientos (en cabeceras de fuentes de agua, en acuíferos, etc.).
Sobre actividades no permitidas (tales como lavado de vehículos de transporte terrestre y aéreo en las orillas de los cuerpos de agua, diluir vertimientos, entre otras).</t>
  </si>
  <si>
    <t>Criterios ambientales en contrato de mantenimiento de vehículos por medio del cual se realiza el lavado de vehículos.</t>
  </si>
  <si>
    <t xml:space="preserve">Sección 4
Articulo 2.2.3.3.4.14.
</t>
  </si>
  <si>
    <t>Plan de Contingencia para el Manejo de Derrames Hidrocarburos o Sustancias Nocivas.</t>
  </si>
  <si>
    <t>En las instalaciones en las cuales se almacenen hidrocarburos o sustancias nocivas, se debe implementar un plan de contingencia para derrames en estos casos y presentarlo a la autoridad ambiental para su aprobación.</t>
  </si>
  <si>
    <t>Grupo de Talento Humano.</t>
  </si>
  <si>
    <t xml:space="preserve">Se prohíbe verter sin tratamiento previo líquidos al agua, que puedan contaminar o eutroficarlas aguas, causar daño o poner en peligro la salud humana o el normal desarrollo de la flora o fauna, o impedir u obstaculizar su empleo para otros usos. 
  </t>
  </si>
  <si>
    <t>Supervisar que no se viertan sustancias químicas.</t>
  </si>
  <si>
    <t xml:space="preserve">Plan de emergencias </t>
  </si>
  <si>
    <t xml:space="preserve">Procedimiento Operativo Normalizado en caso de derrames de sustancias químicas. </t>
  </si>
  <si>
    <t>Dado que es un tema en el control y manejo de residuos, aunque la norma no cobija directamente a la entidad se sugiere estar pendiente de sugerencias de participación voluntaria.</t>
  </si>
  <si>
    <t>Garantizar el cumplimiento de la  norma nacional y distrital para vertimientos.</t>
  </si>
  <si>
    <t>Resolución 2659 de 2015</t>
  </si>
  <si>
    <t>art. 1 y 2</t>
  </si>
  <si>
    <t>Vigencia: 01/08/2024</t>
  </si>
  <si>
    <t>Vigencia:01/08/2024</t>
  </si>
  <si>
    <t>Total de requisitos aplicables</t>
  </si>
  <si>
    <t xml:space="preserve">01 de agosto de 2024			</t>
  </si>
  <si>
    <t>Autoridad 
emisión / control</t>
  </si>
  <si>
    <r>
      <rPr>
        <b/>
        <sz val="11"/>
        <color indexed="8"/>
        <rFont val="Arial Narrow"/>
        <family val="2"/>
      </rPr>
      <t>Sección 2</t>
    </r>
    <r>
      <rPr>
        <sz val="11"/>
        <color indexed="8"/>
        <rFont val="Arial Narrow"/>
        <family val="2"/>
      </rPr>
      <t xml:space="preserve">
Articulo 2.2.9.7.2.4
Articulo 2.2.9.7.2.5
</t>
    </r>
    <r>
      <rPr>
        <b/>
        <sz val="11"/>
        <color indexed="8"/>
        <rFont val="Arial Narrow"/>
        <family val="2"/>
      </rPr>
      <t>Sección 4</t>
    </r>
    <r>
      <rPr>
        <sz val="11"/>
        <color indexed="8"/>
        <rFont val="Arial Narrow"/>
        <family val="2"/>
      </rPr>
      <t xml:space="preserve">
Articulo 2.2.9.7.4.1
Articulo 2.2.9.7.4.2
Articulo 2.2.9.7.4.3
Articulo 2.2.9.7.4.4
</t>
    </r>
    <r>
      <rPr>
        <b/>
        <sz val="11"/>
        <color indexed="8"/>
        <rFont val="Arial Narrow"/>
        <family val="2"/>
      </rPr>
      <t>Sección 5</t>
    </r>
    <r>
      <rPr>
        <sz val="11"/>
        <color indexed="8"/>
        <rFont val="Arial Narrow"/>
        <family val="2"/>
      </rPr>
      <t xml:space="preserve">
Articulo 2.2.9.7.5.4
Articulo 2.2.9.7.5.7
Articulo 2.2.9.7.5.8</t>
    </r>
  </si>
  <si>
    <r>
      <t>Comportamientos que favorecen la conservación y protección del agua (</t>
    </r>
    <r>
      <rPr>
        <i/>
        <sz val="11"/>
        <color indexed="8"/>
        <rFont val="Arial Narrow"/>
        <family val="2"/>
      </rPr>
      <t>Entre otros):</t>
    </r>
    <r>
      <rPr>
        <sz val="11"/>
        <color indexed="8"/>
        <rFont val="Arial Narrow"/>
        <family val="2"/>
      </rPr>
      <t xml:space="preserve">
1. Cuidar y velar por la conservación de la calidad de las aguas y controlar las actividades que generen vertimientos.
2. Cuidar, velar y no arrojar en las redes de alcantarillado sanitario y de aguas lluvias, residuos sólidos, residuos de construcción, lodos, combustibles y lubricantes, fungicidas y cualesquier sustancia tóxica o peligrosa, contaminante o no contaminante.
3. Limpiar y desinfectar los tanques de agua mínimo cada seis (6) meses, en especial en los conjuntos residenciales y establecimientos públicos y privados.
8. No lavar vehículos en el espacio público o en áreas de la estructura ecológica principal en donde el agua jabonosa llegue al sistema de alcantarillado pluvial o a cuerpos de agua naturales.</t>
    </r>
  </si>
  <si>
    <r>
      <rPr>
        <sz val="11"/>
        <rFont val="Arial Narrow"/>
        <family val="2"/>
      </rPr>
      <t>Lavado realizado del 16 de agosto y el 18 de diciembre 2023.</t>
    </r>
    <r>
      <rPr>
        <sz val="11"/>
        <color rgb="FFFF0000"/>
        <rFont val="Arial Narrow"/>
        <family val="2"/>
      </rPr>
      <t xml:space="preserve">
</t>
    </r>
    <r>
      <rPr>
        <sz val="11"/>
        <rFont val="Arial Narrow"/>
        <family val="2"/>
      </rPr>
      <t>Informe de supervisión de lavado de tanque.</t>
    </r>
  </si>
  <si>
    <r>
      <rPr>
        <b/>
        <sz val="11"/>
        <color indexed="8"/>
        <rFont val="Arial Narrow"/>
        <family val="2"/>
      </rPr>
      <t>Sección 3</t>
    </r>
    <r>
      <rPr>
        <sz val="11"/>
        <color indexed="8"/>
        <rFont val="Arial Narrow"/>
        <family val="2"/>
      </rPr>
      <t xml:space="preserve">
Articulo 2.2.3.6.3.1</t>
    </r>
  </si>
  <si>
    <r>
      <t xml:space="preserve">Decreto 1443 de 2004 </t>
    </r>
    <r>
      <rPr>
        <sz val="11"/>
        <color rgb="FF000000"/>
        <rFont val="Arial Narrow"/>
        <family val="2"/>
      </rPr>
      <t>(Artículos compilados en el Decreto Único Reglamentario 1076 de 2015)</t>
    </r>
    <r>
      <rPr>
        <sz val="11"/>
        <color indexed="8"/>
        <rFont val="Arial Narrow"/>
        <family val="2"/>
      </rPr>
      <t xml:space="preserve"> y Resolución 693 de 2007, Resolución 1675/2013 </t>
    </r>
  </si>
  <si>
    <r>
      <t xml:space="preserve">sección 3
</t>
    </r>
    <r>
      <rPr>
        <sz val="11"/>
        <color indexed="8"/>
        <rFont val="Arial Narrow"/>
        <family val="2"/>
      </rPr>
      <t>art. 2.2.5.1.3.6</t>
    </r>
    <r>
      <rPr>
        <b/>
        <sz val="11"/>
        <color indexed="8"/>
        <rFont val="Arial Narrow"/>
        <family val="2"/>
      </rPr>
      <t xml:space="preserve">
</t>
    </r>
  </si>
  <si>
    <r>
      <t xml:space="preserve">sección 2
</t>
    </r>
    <r>
      <rPr>
        <sz val="11"/>
        <color indexed="8"/>
        <rFont val="Arial Narrow"/>
        <family val="2"/>
      </rPr>
      <t>art. 2.2.3.2.20.5</t>
    </r>
    <r>
      <rPr>
        <b/>
        <sz val="11"/>
        <color indexed="8"/>
        <rFont val="Arial Narrow"/>
        <family val="2"/>
      </rPr>
      <t xml:space="preserve">
</t>
    </r>
  </si>
  <si>
    <r>
      <rPr>
        <sz val="11"/>
        <rFont val="Arial Narrow"/>
        <family val="2"/>
      </rPr>
      <t xml:space="preserve">art. 80
art. 83
art. 84
</t>
    </r>
    <r>
      <rPr>
        <b/>
        <sz val="11"/>
        <rFont val="Arial Narrow"/>
        <family val="2"/>
      </rPr>
      <t xml:space="preserve">
</t>
    </r>
  </si>
  <si>
    <r>
      <rPr>
        <sz val="11"/>
        <rFont val="Arial Narrow"/>
        <family val="2"/>
      </rPr>
      <t xml:space="preserve">art. 10
</t>
    </r>
    <r>
      <rPr>
        <b/>
        <sz val="11"/>
        <rFont val="Arial Narrow"/>
        <family val="2"/>
      </rPr>
      <t xml:space="preserve">
</t>
    </r>
  </si>
  <si>
    <r>
      <t xml:space="preserve">Sección 1
</t>
    </r>
    <r>
      <rPr>
        <sz val="11"/>
        <rFont val="Arial Narrow"/>
        <family val="2"/>
      </rPr>
      <t>art. 2.2.5.14.1.2.</t>
    </r>
  </si>
  <si>
    <r>
      <rPr>
        <b/>
        <sz val="11"/>
        <rFont val="Arial Narrow"/>
        <family val="2"/>
      </rPr>
      <t>Sección 2</t>
    </r>
    <r>
      <rPr>
        <sz val="11"/>
        <rFont val="Arial Narrow"/>
        <family val="2"/>
      </rPr>
      <t xml:space="preserve">
art.2.2.6.1.2.3
art. 2.2.6.1.2.5
</t>
    </r>
    <r>
      <rPr>
        <b/>
        <sz val="11"/>
        <rFont val="Arial Narrow"/>
        <family val="2"/>
      </rPr>
      <t>Sección 3</t>
    </r>
    <r>
      <rPr>
        <sz val="11"/>
        <rFont val="Arial Narrow"/>
        <family val="2"/>
      </rPr>
      <t xml:space="preserve">
art. 2.2.6.1.3.1
art. 2.2.6.1.3.2
art. 2.2.6.1.3.3
</t>
    </r>
    <r>
      <rPr>
        <b/>
        <sz val="11"/>
        <rFont val="Arial Narrow"/>
        <family val="2"/>
      </rPr>
      <t xml:space="preserve">Sección 5
</t>
    </r>
    <r>
      <rPr>
        <sz val="11"/>
        <rFont val="Arial Narrow"/>
        <family val="2"/>
      </rPr>
      <t xml:space="preserve">art. 2.2.6.1.4.4
</t>
    </r>
    <r>
      <rPr>
        <b/>
        <sz val="11"/>
        <rFont val="Arial Narrow"/>
        <family val="2"/>
      </rPr>
      <t xml:space="preserve">Sección 6
</t>
    </r>
    <r>
      <rPr>
        <sz val="11"/>
        <rFont val="Arial Narrow"/>
        <family val="2"/>
      </rPr>
      <t>art.
2.2.6.1.6.1</t>
    </r>
    <r>
      <rPr>
        <b/>
        <sz val="11"/>
        <rFont val="Arial Narrow"/>
        <family val="2"/>
      </rPr>
      <t xml:space="preserve">
</t>
    </r>
    <r>
      <rPr>
        <sz val="11"/>
        <rFont val="Arial Narrow"/>
        <family val="2"/>
      </rPr>
      <t>2.2.6.1.6.2</t>
    </r>
  </si>
  <si>
    <r>
      <t xml:space="preserve">Se regula el manejo de residuos peligrosos. Se reafirma la responsabilidad solidaria en la cadena de su manejo hasta su disposición final. 
Para identificar si un residuo es peligroso se debe acudir a los anexos de la norma, a las fichas técnicas del producto o finalmente a la caracterización. 
Se establecen obligaciones para el generador tales como: garantizar la gestión de los mismos, contar con un plan de gestión integral, identificar su peligrosidad, garantizar embalaje, garantizar transporte de acuerdo al Decreto 1609 de 2002 contenido en el Decreto 1079 de 2015, capacitar al personal que los manipula, contar con plan de contingencia, conservar certificaciones de disposición final por lo menos 5 años, contratar para su disposición final a un gestor que cuente con licencia ambiental, cuantificar en kg/mes su generación junto con la media móvil e identifica como generador y el registro anual como generador de residuos peligrosos ante la autoridad competente.
Entregar los residuos o desechos peligrosos posconsumo provenientes de productos o sustancias químicas con propiedad peligrosa, al mecanismo de devolución o retorno que el fabricante o importador establezca. </t>
    </r>
    <r>
      <rPr>
        <sz val="11"/>
        <rFont val="Arial Narrow"/>
        <family val="2"/>
      </rPr>
      <t xml:space="preserve">
En caso de requerirse su almacenamiento por mas de 12 meses requiere s</t>
    </r>
    <r>
      <rPr>
        <sz val="11"/>
        <color theme="1"/>
        <rFont val="Arial Narrow"/>
        <family val="2"/>
      </rPr>
      <t>olicitar extensión de dicho periodo</t>
    </r>
    <r>
      <rPr>
        <sz val="11"/>
        <rFont val="Arial Narrow"/>
        <family val="2"/>
      </rPr>
      <t xml:space="preserve">. </t>
    </r>
  </si>
  <si>
    <r>
      <t xml:space="preserve">Si se generan en promedio por cada instalación una cantidad igual o superior a 10 kg/mes se requiere realizar el registro ante el IDEAM/ Autoridad Ambiental donde esté localizada la instalación.
</t>
    </r>
    <r>
      <rPr>
        <b/>
        <sz val="11"/>
        <color indexed="8"/>
        <rFont val="Arial Narrow"/>
        <family val="2"/>
      </rPr>
      <t>Parágrafo 2</t>
    </r>
    <r>
      <rPr>
        <sz val="11"/>
        <color indexed="8"/>
        <rFont val="Arial Narrow"/>
        <family val="2"/>
      </rPr>
      <t xml:space="preserve">. El generador deberá llevar una bitácora con la información de las cantidades mensuales generadas por corriente de residuos o desechos peligrosos al interior de su instalación. </t>
    </r>
  </si>
  <si>
    <r>
      <t xml:space="preserve">El Registro Único Ambiental (RUA), deberá ser diligenciado y actualizado por las personas naturales y jurídicas que, de acuerdo con la normativa ambiental vigente, requieran de licencia ambiental, plan de manejo ambiental, permisos, concesiones y demás autorizaciones ambientales para el uso y/o aprovechamiento de los recursos naturales renovables, </t>
    </r>
    <r>
      <rPr>
        <u/>
        <sz val="11"/>
        <color rgb="FF000000"/>
        <rFont val="Arial Narrow"/>
        <family val="2"/>
      </rPr>
      <t xml:space="preserve">así como los generadores obligados a reportar en el Registro de generadores de residuos peligrosos.
</t>
    </r>
    <r>
      <rPr>
        <sz val="11"/>
        <color rgb="FF000000"/>
        <rFont val="Arial Narrow"/>
        <family val="2"/>
      </rPr>
      <t>3. Los establecimientos cuya actividad económica principal no pertenezca al sector manufacturero sujetos al diligenciamiento o actualización anual del Registro de generadores de residuos peligrosos, según lo establecido en la Resolución número 1362 de 2007, diligenciarán o actualizarán la información de los períodos de balance 2023 y 2024 utilizando la herramienta informática del Registro de generadores de residuos peligrosos.</t>
    </r>
  </si>
  <si>
    <r>
      <rPr>
        <b/>
        <sz val="11"/>
        <color indexed="8"/>
        <rFont val="Arial Narrow"/>
        <family val="2"/>
      </rPr>
      <t xml:space="preserve">Artículo 50 de Lay 769 de 2002,  modificado por el artículo 10 de la Ley 1383 de 2010, quedará así:
</t>
    </r>
    <r>
      <rPr>
        <sz val="11"/>
        <color rgb="FF000000"/>
        <rFont val="Arial Narrow"/>
        <family val="2"/>
      </rPr>
      <t xml:space="preserve">"ARTICULO 50. Por razones de seguridad vial y de protección al ambiente, el propietario o tenedor del vehículo de placas nacionales o extranjeras, que transite por el territorio nacional, tendrá la obligación de mantenerlo en óptimas condiciones mecánicas, ambientales y de seguridad."
</t>
    </r>
    <r>
      <rPr>
        <b/>
        <sz val="11"/>
        <color indexed="8"/>
        <rFont val="Arial Narrow"/>
        <family val="2"/>
      </rPr>
      <t xml:space="preserve">
Artículo 51 de la Ley 769 de 2002, modificado por el artículo 11 de la Ley 1383 de 2010, modificado por el artículo 201 dek decreto 19 de 2012 quedará así:
</t>
    </r>
    <r>
      <rPr>
        <sz val="11"/>
        <color rgb="FF000000"/>
        <rFont val="Arial Narrow"/>
        <family val="2"/>
      </rPr>
      <t xml:space="preserve">"ARTÍCULO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l.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
</t>
    </r>
    <r>
      <rPr>
        <b/>
        <sz val="11"/>
        <color indexed="8"/>
        <rFont val="Arial Narrow"/>
        <family val="2"/>
      </rPr>
      <t xml:space="preserve">
Artículo 52 de la Ley 769 de 2002, modificado por el artículo 12 de la Ley 1383 de 2010, modificado por el artículo 202 del decreto 19 de 2012, quedará así:</t>
    </r>
    <r>
      <rPr>
        <sz val="11"/>
        <color indexed="8"/>
        <rFont val="Arial Narrow"/>
        <family val="2"/>
      </rPr>
      <t xml:space="preserve">
"Artículo 52. Primera revisión de los vehículos automotores. Los vehículos nuevos de servicio particular diferentes de motocicletas y similares, se someterán a la primera revisión técnico-mecánica y de emisiones contaminantes a partir del sexto (6) año contado a partir de la fecha de su matrícula. Los vehículos nuevos de servicio público, así como motocicletas y similares, se someterán a la primera revisión técnico-mecánica y de emisiones contaminantes al cumplir dos (2) años contados a partir de su fecha de matrícula. </t>
    </r>
  </si>
  <si>
    <r>
      <rPr>
        <b/>
        <sz val="11"/>
        <color rgb="FF000000"/>
        <rFont val="Arial Narrow"/>
        <family val="2"/>
      </rPr>
      <t>Artículo 53 de la Ley 769 de 2002, modificado por el artículo 111 del Decreto Ley 2106 de 2019, quedará así:</t>
    </r>
    <r>
      <rPr>
        <sz val="11"/>
        <color indexed="8"/>
        <rFont val="Arial Narrow"/>
        <family val="2"/>
      </rPr>
      <t xml:space="preserve">
"Articulo 53. La revisión técnico-mecánica y de emisiones contaminantes se realizará en centros de diagnóstico automotor, legalmente constituidos y registrados ante el RUNT, que posean las condiciones mínimas que determinen los reglamentos emitidos por el Ministerio de Transporte y el Ministerio de Ambiente y de desarrollo sostenible, en el marco de sus competencias."</t>
    </r>
  </si>
  <si>
    <r>
      <t xml:space="preserve">Criterios ambientales exigidos en el contrato de vehículos eléctricas
Registro de supervisión del contrato de Mantenimiento de vehículos
</t>
    </r>
    <r>
      <rPr>
        <sz val="11"/>
        <rFont val="Arial Narrow"/>
        <family val="2"/>
      </rPr>
      <t>Hoja de vida de vehículos</t>
    </r>
  </si>
  <si>
    <t>Artículo 2.2.7B.1.3.4 De las obligaciones del usuario. El usuario de sustancias químicas de uso industrial deberá́ sujetarse a lo que establezcan los programas de reducción y manejo del riesgo para el ambiente o para la salud definidos por el importador o fabricante en los casos que aplique, para lo cual cumplirá́ con las siguientes obligaciones:
1. Verificar que las sustancias químicas estén etiquetadas de acuerdo con el Sistema Globalmente Armonizado de Clasificación y Etiquetado de Productos Químicos (SGA) y que cuenten con su respectiva Ficha de Datos de Seguridad (FDS), conforme con lo dispuesto en el Decreto 1496 de 2018 o las normas que lo modifiquen o sustituyan.
2. Informar al fabricante o importador, sobre los nuevos usos a que se destine la Sustancia Química y que no se encuentren relacionados en el Inventario.
3. Solicitar al importador o fabricante de las sustancias químicas de uso industrial que requieran programas de reducción y manejo del riesgo para el ambiente o para la salud, la información adicional que considere pertinente para implementar las acciones que les correspondan en dicho programa.
4. Realizar las acciones que les correspondan en los programas de reducción y manejo del riesgo para el ambiente o para la salud que defina el importador o fabricante, adaptadas a sus condiciones particulares de uso.
5. Informar a las autoridades competentes cuando se evidencie que el fabricante o importador no tenga disponible de manera permanente para los usuarios de sustancias químicas de uso industrial, los programas de reducción y manejo del riesgo para el ambiente o para la salud o en el caso de encontrar inconsistencias en la información disponible.</t>
  </si>
  <si>
    <t>Modifica el Código Penal. Se instauran las siguientes conductas punibles referidas al medio ambiente y los recursos naturales:
Ilícito aprovechamiento de recursos naturales renovables, violación de fronteras para la explotación o aprovechamiento de recursos naturales, manejo y uso ilícito de organismos, microorganismos y elementos genéticamente modificados, manejo ilícito de especies exóticas, daño en los recursos naturales, contaminación ambiental por explotación de yacimientos minero o hidrocarburo, experimentación ilegal con especies, agentes biológicos o bioquímicos, ilícita actividad de pesca, invasión de áreas de especial importancia ecológica, obstrucción de vías públicas que afecten el orden público y atenten al medio ambiente.
Es esencial el artículo 34 que establece el delito de CONTAMINACIÓN AMBIENTAL, con penas entre 55 y 112 meses el cual puede tener agravantes en los siguientes casos:
- Emisiones o vertimientos que superen el doble de lo permitido o se hayan infringido más de dos parámetros.
- Descargas en zonas protegidas.
- Realizar clandestina o engañosamente el vertido o emisión.
- Desobedecer la orden expresa de la autoridad administrativa de corrección o suspensión de la actividad ilícita.
- Ocultar o aportar información engañosa sobre aspectos ambientales.
- Adicionalmente se establecen causales de extinción de dominio entre las que se encuentran las actividades ilícitas que impliquen deterioro de la moral social, entre las que se encuentran las que atenten contra los recursos naturales y el medio ambiente.</t>
  </si>
  <si>
    <t>art. 12, 128</t>
  </si>
  <si>
    <t>Deberes especiales de los usuarios del sector oficial. El incumplimiento de las entidades oficiales de sus deberes como usuarios de servicios públicos, especialmente en lo relativo a la incorporación en los respectivos presupuestos de apropiaciones suficientes y al pago efectivo de los servicios utilizados, es causal de mala conducta para sus representantes legales y los funcionarios responsables, sancionable con destitución.
Contrato de servicios públicos. Es un contrato uniforme, consensual, en virtud del cual una empresa de servicios públicos los presta a un usuario a cambio de un precio en dinero, de acuerdo a estipulaciones que han sido definidas por ella para ofrecerlas a muchos usuarios no determinados.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</si>
</sst>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49" x14ac:knownFonts="1">
    <font>
      <sz val="10"/>
      <name val="Arial"/>
    </font>
    <font>
      <sz val="10"/>
      <name val="Arial"/>
      <family val="2"/>
    </font>
    <font>
      <sz val="8"/>
      <name val="Arial"/>
      <family val="2"/>
    </font>
    <font>
      <sz val="10"/>
      <name val="Arial"/>
      <family val="2"/>
    </font>
    <font>
      <sz val="10"/>
      <name val="Tahoma"/>
      <family val="2"/>
    </font>
    <font>
      <b/>
      <sz val="10"/>
      <name val="Tahoma"/>
      <family val="2"/>
    </font>
    <font>
      <sz val="10"/>
      <color indexed="8"/>
      <name val="Tahoma"/>
      <family val="2"/>
    </font>
    <font>
      <b/>
      <sz val="10"/>
      <color indexed="8"/>
      <name val="Tahoma"/>
      <family val="2"/>
    </font>
    <font>
      <sz val="9"/>
      <color indexed="8"/>
      <name val="Tahoma"/>
      <family val="2"/>
    </font>
    <font>
      <sz val="8"/>
      <name val="Verdana"/>
      <family val="2"/>
    </font>
    <font>
      <b/>
      <sz val="12"/>
      <name val="Arial"/>
      <family val="2"/>
    </font>
    <font>
      <b/>
      <sz val="9"/>
      <color indexed="8"/>
      <name val="Tahoma"/>
      <family val="2"/>
    </font>
    <font>
      <sz val="12"/>
      <name val="Tahoma"/>
      <family val="2"/>
    </font>
    <font>
      <b/>
      <sz val="11"/>
      <name val="Arial"/>
      <family val="2"/>
    </font>
    <font>
      <sz val="11"/>
      <color theme="1"/>
      <name val="Calibri"/>
      <family val="2"/>
      <scheme val="minor"/>
    </font>
    <font>
      <b/>
      <sz val="11"/>
      <color theme="4" tint="-0.499984740745262"/>
      <name val="Tahoma"/>
      <family val="2"/>
    </font>
    <font>
      <sz val="12"/>
      <name val="Arial"/>
      <family val="2"/>
    </font>
    <font>
      <b/>
      <sz val="16"/>
      <color theme="0"/>
      <name val="Arial"/>
      <family val="2"/>
    </font>
    <font>
      <b/>
      <sz val="14"/>
      <color indexed="9"/>
      <name val="Arial"/>
      <family val="2"/>
    </font>
    <font>
      <sz val="9"/>
      <color rgb="FF000000"/>
      <name val="Tahoma"/>
      <family val="2"/>
    </font>
    <font>
      <sz val="10"/>
      <name val="Arial"/>
      <family val="2"/>
    </font>
    <font>
      <sz val="11"/>
      <color theme="0"/>
      <name val="Arial Narrow"/>
      <family val="2"/>
    </font>
    <font>
      <sz val="9"/>
      <color indexed="81"/>
      <name val="Tahoma"/>
      <charset val="1"/>
    </font>
    <font>
      <b/>
      <sz val="9"/>
      <color indexed="81"/>
      <name val="Tahoma"/>
      <charset val="1"/>
    </font>
    <font>
      <sz val="10"/>
      <name val="Arial Narrow"/>
      <family val="2"/>
    </font>
    <font>
      <u/>
      <sz val="10"/>
      <color theme="10"/>
      <name val="Arial"/>
      <family val="2"/>
    </font>
    <font>
      <b/>
      <sz val="11"/>
      <color theme="1"/>
      <name val="Arial Narrow"/>
      <family val="2"/>
    </font>
    <font>
      <sz val="11"/>
      <name val="Arial Narrow"/>
      <family val="2"/>
    </font>
    <font>
      <sz val="12"/>
      <name val="Arial Narrow"/>
      <family val="2"/>
    </font>
    <font>
      <b/>
      <sz val="12"/>
      <color theme="1"/>
      <name val="Arial Narrow"/>
      <family val="2"/>
    </font>
    <font>
      <sz val="14"/>
      <name val="Arial Narrow"/>
      <family val="2"/>
    </font>
    <font>
      <b/>
      <sz val="14"/>
      <color theme="1"/>
      <name val="Arial Narrow"/>
      <family val="2"/>
    </font>
    <font>
      <sz val="12"/>
      <color theme="0"/>
      <name val="Arial Narrow"/>
      <family val="2"/>
    </font>
    <font>
      <b/>
      <sz val="10"/>
      <name val="Arial Narrow"/>
      <family val="2"/>
    </font>
    <font>
      <sz val="10"/>
      <color indexed="8"/>
      <name val="Arial Narrow"/>
      <family val="2"/>
    </font>
    <font>
      <sz val="9"/>
      <color indexed="8"/>
      <name val="Arial Narrow"/>
      <family val="2"/>
    </font>
    <font>
      <b/>
      <sz val="11"/>
      <name val="Arial Narrow"/>
      <family val="2"/>
    </font>
    <font>
      <sz val="11"/>
      <color indexed="8"/>
      <name val="Arial Narrow"/>
      <family val="2"/>
    </font>
    <font>
      <b/>
      <sz val="11"/>
      <color indexed="8"/>
      <name val="Arial Narrow"/>
      <family val="2"/>
    </font>
    <font>
      <i/>
      <sz val="11"/>
      <color indexed="8"/>
      <name val="Arial Narrow"/>
      <family val="2"/>
    </font>
    <font>
      <sz val="11"/>
      <color rgb="FFFF0000"/>
      <name val="Arial Narrow"/>
      <family val="2"/>
    </font>
    <font>
      <sz val="8"/>
      <name val="Arial Narrow"/>
      <family val="2"/>
    </font>
    <font>
      <sz val="11"/>
      <color rgb="FF000000"/>
      <name val="Arial Narrow"/>
      <family val="2"/>
    </font>
    <font>
      <sz val="9"/>
      <name val="Arial Narrow"/>
      <family val="2"/>
    </font>
    <font>
      <sz val="9"/>
      <color theme="1"/>
      <name val="Arial Narrow"/>
      <family val="2"/>
    </font>
    <font>
      <u/>
      <sz val="11"/>
      <color rgb="FF000000"/>
      <name val="Arial Narrow"/>
      <family val="2"/>
    </font>
    <font>
      <sz val="11"/>
      <color theme="1" tint="4.9989318521683403E-2"/>
      <name val="Arial Narrow"/>
      <family val="2"/>
    </font>
    <font>
      <sz val="11"/>
      <color theme="1"/>
      <name val="Arial Narrow"/>
      <family val="2"/>
    </font>
    <font>
      <b/>
      <sz val="11"/>
      <color rgb="FF000000"/>
      <name val="Arial Narrow"/>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rgb="FF000000"/>
      </patternFill>
    </fill>
    <fill>
      <patternFill patternType="solid">
        <fgColor rgb="FFE1E1E1"/>
        <bgColor indexed="64"/>
      </patternFill>
    </fill>
    <fill>
      <patternFill patternType="solid">
        <fgColor rgb="FF96BE55"/>
        <bgColor indexed="64"/>
      </patternFill>
    </fill>
    <fill>
      <patternFill patternType="solid">
        <fgColor rgb="FF504F4E"/>
        <bgColor indexed="64"/>
      </patternFill>
    </fill>
    <fill>
      <patternFill patternType="solid">
        <fgColor rgb="FFE8E8E8"/>
        <bgColor indexed="64"/>
      </patternFill>
    </fill>
  </fills>
  <borders count="37">
    <border>
      <left/>
      <right/>
      <top/>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0" fontId="3" fillId="0" borderId="0"/>
    <xf numFmtId="0" fontId="14" fillId="0" borderId="0"/>
    <xf numFmtId="0" fontId="14" fillId="0" borderId="0"/>
    <xf numFmtId="0" fontId="14" fillId="0" borderId="0"/>
    <xf numFmtId="0" fontId="14" fillId="0" borderId="0"/>
    <xf numFmtId="9" fontId="20" fillId="0" borderId="0" applyFont="0" applyFill="0" applyBorder="0" applyAlignment="0" applyProtection="0"/>
    <xf numFmtId="0" fontId="1" fillId="0" borderId="0"/>
    <xf numFmtId="0" fontId="25" fillId="0" borderId="0" applyNumberFormat="0" applyFill="0" applyBorder="0" applyAlignment="0" applyProtection="0"/>
  </cellStyleXfs>
  <cellXfs count="273">
    <xf numFmtId="0" fontId="0" fillId="0" borderId="0" xfId="0"/>
    <xf numFmtId="0" fontId="4" fillId="0" borderId="0" xfId="0" applyFont="1"/>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wrapText="1"/>
    </xf>
    <xf numFmtId="15" fontId="4" fillId="0" borderId="0" xfId="0" applyNumberFormat="1" applyFont="1" applyAlignment="1">
      <alignment vertical="center" wrapText="1"/>
    </xf>
    <xf numFmtId="0" fontId="4"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wrapText="1"/>
    </xf>
    <xf numFmtId="0" fontId="4" fillId="0" borderId="0" xfId="0" applyFont="1" applyAlignment="1">
      <alignment horizontal="center" vertical="justify"/>
    </xf>
    <xf numFmtId="0" fontId="4" fillId="0" borderId="1" xfId="0" applyFont="1" applyBorder="1" applyAlignment="1">
      <alignment vertical="center"/>
    </xf>
    <xf numFmtId="0" fontId="9" fillId="0" borderId="0" xfId="0" applyFont="1"/>
    <xf numFmtId="0" fontId="6" fillId="2" borderId="0" xfId="5" applyFont="1" applyFill="1" applyAlignment="1">
      <alignment horizontal="left" vertical="top" wrapText="1"/>
    </xf>
    <xf numFmtId="0" fontId="10" fillId="0" borderId="0" xfId="0" applyFont="1" applyAlignment="1">
      <alignment vertical="center" wrapText="1"/>
    </xf>
    <xf numFmtId="0" fontId="6" fillId="2" borderId="13" xfId="3" applyFont="1" applyFill="1" applyBorder="1" applyAlignment="1">
      <alignment horizontal="left" vertical="center" wrapText="1"/>
    </xf>
    <xf numFmtId="0" fontId="6" fillId="2" borderId="13" xfId="5" applyFont="1" applyFill="1" applyBorder="1" applyAlignment="1">
      <alignment horizontal="left" vertical="center" wrapText="1"/>
    </xf>
    <xf numFmtId="0" fontId="17" fillId="0" borderId="0" xfId="0" applyFont="1" applyAlignment="1">
      <alignment vertical="center" wrapText="1" readingOrder="1"/>
    </xf>
    <xf numFmtId="0" fontId="13" fillId="0" borderId="0" xfId="0" applyFont="1" applyAlignment="1">
      <alignment vertical="center" wrapText="1" readingOrder="1"/>
    </xf>
    <xf numFmtId="0" fontId="12" fillId="0" borderId="0" xfId="0" applyFont="1" applyAlignment="1">
      <alignment vertical="center"/>
    </xf>
    <xf numFmtId="0" fontId="12" fillId="0" borderId="4" xfId="0" applyFont="1" applyBorder="1" applyAlignment="1">
      <alignment horizontal="center" vertical="center"/>
    </xf>
    <xf numFmtId="0" fontId="18" fillId="4" borderId="15" xfId="5" applyFont="1" applyFill="1" applyBorder="1" applyAlignment="1">
      <alignment horizontal="center" vertical="center" wrapText="1"/>
    </xf>
    <xf numFmtId="0" fontId="18" fillId="4" borderId="16" xfId="5" applyFont="1" applyFill="1" applyBorder="1" applyAlignment="1">
      <alignment horizontal="center" vertical="center" wrapText="1"/>
    </xf>
    <xf numFmtId="0" fontId="18" fillId="4" borderId="17" xfId="5" applyFont="1" applyFill="1" applyBorder="1" applyAlignment="1">
      <alignment horizontal="center" vertical="center" wrapText="1"/>
    </xf>
    <xf numFmtId="0" fontId="6" fillId="2" borderId="13" xfId="5" applyFont="1" applyFill="1" applyBorder="1" applyAlignment="1">
      <alignment horizontal="justify" vertical="center" wrapText="1"/>
    </xf>
    <xf numFmtId="0" fontId="6" fillId="2" borderId="13" xfId="5" applyFont="1" applyFill="1" applyBorder="1" applyAlignment="1">
      <alignment horizontal="justify" vertical="top" wrapText="1"/>
    </xf>
    <xf numFmtId="0" fontId="8" fillId="2" borderId="13" xfId="5" applyFont="1" applyFill="1" applyBorder="1" applyAlignment="1">
      <alignment horizontal="left" vertical="center" wrapText="1"/>
    </xf>
    <xf numFmtId="0" fontId="6" fillId="2" borderId="13" xfId="5" applyFont="1" applyFill="1" applyBorder="1" applyAlignment="1">
      <alignment horizontal="left" vertical="top" wrapText="1"/>
    </xf>
    <xf numFmtId="0" fontId="24" fillId="0" borderId="0" xfId="0" applyFont="1"/>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21" fillId="9" borderId="19" xfId="0" applyFont="1" applyFill="1" applyBorder="1" applyAlignment="1">
      <alignment horizontal="center" vertical="center"/>
    </xf>
    <xf numFmtId="0" fontId="21" fillId="9" borderId="20" xfId="0" applyFont="1" applyFill="1" applyBorder="1" applyAlignment="1">
      <alignment horizontal="center" vertical="center"/>
    </xf>
    <xf numFmtId="0" fontId="21" fillId="9" borderId="21" xfId="0" applyFont="1" applyFill="1" applyBorder="1" applyAlignment="1">
      <alignment horizontal="center" vertical="center"/>
    </xf>
    <xf numFmtId="0" fontId="4" fillId="0" borderId="13" xfId="0" applyFont="1" applyBorder="1" applyAlignment="1">
      <alignment horizontal="center" vertical="center"/>
    </xf>
    <xf numFmtId="0" fontId="12" fillId="0" borderId="13"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2" fillId="0" borderId="0" xfId="0" applyFont="1" applyAlignment="1">
      <alignment horizontal="center" vertical="center"/>
    </xf>
    <xf numFmtId="0" fontId="17" fillId="0" borderId="11" xfId="0" applyFont="1" applyBorder="1" applyAlignment="1">
      <alignment horizontal="center" vertical="center" wrapText="1" readingOrder="1"/>
    </xf>
    <xf numFmtId="0" fontId="17" fillId="0" borderId="14" xfId="0" applyFont="1" applyBorder="1" applyAlignment="1">
      <alignment horizontal="center" vertical="center" wrapText="1" readingOrder="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7" fillId="4" borderId="12" xfId="0" applyFont="1" applyFill="1" applyBorder="1" applyAlignment="1">
      <alignment horizontal="center" vertical="center" wrapText="1" readingOrder="1"/>
    </xf>
    <xf numFmtId="0" fontId="17" fillId="4" borderId="3" xfId="0" applyFont="1" applyFill="1" applyBorder="1" applyAlignment="1">
      <alignment horizontal="center" vertical="center" wrapText="1" readingOrder="1"/>
    </xf>
    <xf numFmtId="0" fontId="13" fillId="5" borderId="12" xfId="0" applyFont="1" applyFill="1" applyBorder="1" applyAlignment="1">
      <alignment horizontal="center" vertical="center" wrapText="1" readingOrder="1"/>
    </xf>
    <xf numFmtId="0" fontId="13" fillId="5" borderId="3" xfId="0" applyFont="1" applyFill="1" applyBorder="1" applyAlignment="1">
      <alignment horizontal="center" vertical="center" wrapText="1" readingOrder="1"/>
    </xf>
    <xf numFmtId="0" fontId="6" fillId="2" borderId="13" xfId="5" applyFont="1" applyFill="1" applyBorder="1" applyAlignment="1">
      <alignment horizontal="justify"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28" fillId="0" borderId="13" xfId="0" applyFont="1" applyBorder="1" applyAlignment="1">
      <alignment horizontal="center" vertical="center" wrapText="1"/>
    </xf>
    <xf numFmtId="0" fontId="26" fillId="8" borderId="13" xfId="0" applyFont="1" applyFill="1" applyBorder="1" applyAlignment="1">
      <alignment horizontal="center" vertical="center" wrapText="1" readingOrder="1"/>
    </xf>
    <xf numFmtId="0" fontId="29" fillId="8" borderId="13" xfId="0" applyFont="1" applyFill="1" applyBorder="1" applyAlignment="1">
      <alignment horizontal="center" vertical="center" wrapText="1" readingOrder="1"/>
    </xf>
    <xf numFmtId="0" fontId="24" fillId="0" borderId="18"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30" fillId="0" borderId="27"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13" xfId="0" applyFont="1" applyBorder="1" applyAlignment="1">
      <alignment horizontal="center" vertical="center" wrapText="1"/>
    </xf>
    <xf numFmtId="0" fontId="31" fillId="8" borderId="22" xfId="0" applyFont="1" applyFill="1" applyBorder="1" applyAlignment="1">
      <alignment horizontal="center" vertical="center" wrapText="1" readingOrder="1"/>
    </xf>
    <xf numFmtId="0" fontId="32" fillId="9" borderId="13" xfId="0" applyFont="1" applyFill="1" applyBorder="1" applyAlignment="1">
      <alignment horizontal="center" vertical="center"/>
    </xf>
    <xf numFmtId="0" fontId="28" fillId="0" borderId="13" xfId="0" applyFont="1" applyBorder="1" applyAlignment="1">
      <alignment horizontal="center" vertical="center"/>
    </xf>
    <xf numFmtId="0" fontId="27" fillId="0" borderId="28" xfId="0" applyFont="1" applyBorder="1" applyAlignment="1">
      <alignment horizontal="center" vertical="center"/>
    </xf>
    <xf numFmtId="0" fontId="27" fillId="0" borderId="13" xfId="0" applyFont="1" applyBorder="1" applyAlignment="1">
      <alignment horizontal="center" vertical="center"/>
    </xf>
    <xf numFmtId="0" fontId="28" fillId="0" borderId="24" xfId="0" applyFont="1" applyBorder="1" applyAlignment="1">
      <alignment horizontal="center" vertical="center"/>
    </xf>
    <xf numFmtId="0" fontId="27" fillId="0" borderId="24" xfId="0" applyFont="1" applyBorder="1" applyAlignment="1">
      <alignment horizontal="center" vertical="center"/>
    </xf>
    <xf numFmtId="0" fontId="24" fillId="0" borderId="0" xfId="0" applyFont="1" applyAlignment="1">
      <alignment vertical="center"/>
    </xf>
    <xf numFmtId="0" fontId="24" fillId="0" borderId="0" xfId="0" applyFont="1" applyBorder="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vertical="center" wrapText="1"/>
    </xf>
    <xf numFmtId="0" fontId="24" fillId="0" borderId="0" xfId="0" applyFont="1" applyAlignment="1">
      <alignment horizontal="center" vertical="center"/>
    </xf>
    <xf numFmtId="0" fontId="24" fillId="0" borderId="0" xfId="0" applyFont="1" applyAlignment="1">
      <alignment horizontal="justify" vertical="center"/>
    </xf>
    <xf numFmtId="0" fontId="24" fillId="0" borderId="0" xfId="0" applyFont="1" applyAlignment="1">
      <alignment horizontal="center" vertical="center" wrapText="1"/>
    </xf>
    <xf numFmtId="0" fontId="24" fillId="0" borderId="0" xfId="0" applyFont="1" applyAlignment="1">
      <alignment vertical="center" wrapText="1"/>
    </xf>
    <xf numFmtId="0" fontId="36" fillId="0" borderId="32" xfId="0" applyFont="1" applyBorder="1" applyAlignment="1">
      <alignment horizontal="left" vertical="center"/>
    </xf>
    <xf numFmtId="0" fontId="36" fillId="0" borderId="20" xfId="0" applyFont="1" applyBorder="1" applyAlignment="1">
      <alignment horizontal="left" vertical="center"/>
    </xf>
    <xf numFmtId="0" fontId="36" fillId="0" borderId="33" xfId="0" applyFont="1" applyBorder="1" applyAlignment="1">
      <alignment horizontal="left" vertical="center"/>
    </xf>
    <xf numFmtId="0" fontId="26" fillId="8" borderId="28" xfId="3" applyFont="1" applyFill="1" applyBorder="1" applyAlignment="1">
      <alignment horizontal="center" vertical="center" wrapText="1"/>
    </xf>
    <xf numFmtId="0" fontId="26" fillId="8" borderId="13" xfId="3" applyFont="1" applyFill="1" applyBorder="1" applyAlignment="1">
      <alignment horizontal="center" vertical="center" wrapText="1"/>
    </xf>
    <xf numFmtId="0" fontId="26" fillId="8" borderId="24" xfId="3" applyFont="1" applyFill="1" applyBorder="1" applyAlignment="1">
      <alignment horizontal="center" vertical="center" wrapText="1"/>
    </xf>
    <xf numFmtId="0" fontId="37" fillId="2" borderId="28" xfId="3" applyFont="1" applyFill="1" applyBorder="1" applyAlignment="1">
      <alignment horizontal="center" vertical="center" wrapText="1"/>
    </xf>
    <xf numFmtId="0" fontId="37" fillId="2" borderId="13" xfId="3" applyFont="1" applyFill="1" applyBorder="1" applyAlignment="1">
      <alignment horizontal="center" vertical="center" wrapText="1"/>
    </xf>
    <xf numFmtId="0" fontId="37" fillId="3" borderId="13" xfId="3" applyFont="1" applyFill="1" applyBorder="1" applyAlignment="1">
      <alignment horizontal="left" vertical="center" wrapText="1"/>
    </xf>
    <xf numFmtId="0" fontId="37" fillId="2" borderId="13" xfId="3" applyFont="1" applyFill="1" applyBorder="1" applyAlignment="1">
      <alignment horizontal="left" vertical="center" wrapText="1"/>
    </xf>
    <xf numFmtId="0" fontId="27" fillId="0" borderId="24" xfId="0" applyFont="1" applyBorder="1" applyAlignment="1">
      <alignment horizontal="center" vertical="center"/>
    </xf>
    <xf numFmtId="0" fontId="27" fillId="2" borderId="28" xfId="3" applyFont="1" applyFill="1" applyBorder="1" applyAlignment="1">
      <alignment horizontal="center" vertical="center" wrapText="1"/>
    </xf>
    <xf numFmtId="0" fontId="27" fillId="2" borderId="13" xfId="3" applyFont="1" applyFill="1" applyBorder="1" applyAlignment="1">
      <alignment horizontal="center" vertical="center" wrapText="1"/>
    </xf>
    <xf numFmtId="0" fontId="27" fillId="2" borderId="13" xfId="3" applyFont="1" applyFill="1" applyBorder="1" applyAlignment="1">
      <alignment horizontal="left" vertical="center" wrapText="1"/>
    </xf>
    <xf numFmtId="0" fontId="37" fillId="0" borderId="13" xfId="3" applyFont="1" applyBorder="1" applyAlignment="1">
      <alignment horizontal="left" vertical="center" wrapText="1"/>
    </xf>
    <xf numFmtId="0" fontId="37" fillId="0" borderId="13" xfId="3" applyFont="1" applyBorder="1" applyAlignment="1">
      <alignment horizontal="center" vertical="center" wrapText="1"/>
    </xf>
    <xf numFmtId="0" fontId="37" fillId="0" borderId="28" xfId="3" applyFont="1" applyBorder="1" applyAlignment="1">
      <alignment horizontal="center" vertical="center" wrapText="1"/>
    </xf>
    <xf numFmtId="0" fontId="37" fillId="0" borderId="13" xfId="5" applyFont="1" applyBorder="1" applyAlignment="1">
      <alignment horizontal="center" vertical="center" wrapText="1"/>
    </xf>
    <xf numFmtId="0" fontId="37" fillId="0" borderId="13" xfId="5" applyFont="1" applyBorder="1" applyAlignment="1">
      <alignment horizontal="left" vertical="center" wrapText="1"/>
    </xf>
    <xf numFmtId="0" fontId="37" fillId="2" borderId="13" xfId="3" applyFont="1" applyFill="1" applyBorder="1" applyAlignment="1">
      <alignment vertical="center" wrapText="1"/>
    </xf>
    <xf numFmtId="0" fontId="37" fillId="0" borderId="13" xfId="3" applyFont="1" applyBorder="1" applyAlignment="1">
      <alignment vertical="center" wrapText="1"/>
    </xf>
    <xf numFmtId="0" fontId="37" fillId="2" borderId="29" xfId="3" applyFont="1" applyFill="1" applyBorder="1" applyAlignment="1">
      <alignment horizontal="center" vertical="center" wrapText="1"/>
    </xf>
    <xf numFmtId="0" fontId="37" fillId="2" borderId="25" xfId="3" applyFont="1" applyFill="1" applyBorder="1" applyAlignment="1">
      <alignment horizontal="center" vertical="center" wrapText="1"/>
    </xf>
    <xf numFmtId="0" fontId="37" fillId="2" borderId="25" xfId="3" applyFont="1" applyFill="1" applyBorder="1" applyAlignment="1">
      <alignment vertical="center" wrapText="1"/>
    </xf>
    <xf numFmtId="0" fontId="37" fillId="0" borderId="25" xfId="5" applyFont="1" applyBorder="1" applyAlignment="1">
      <alignment horizontal="center" vertical="center" wrapText="1"/>
    </xf>
    <xf numFmtId="0" fontId="37" fillId="2" borderId="25" xfId="3" applyFont="1" applyFill="1" applyBorder="1" applyAlignment="1">
      <alignment horizontal="left" vertical="center" wrapText="1"/>
    </xf>
    <xf numFmtId="0" fontId="37" fillId="0" borderId="25" xfId="3" applyFont="1" applyBorder="1" applyAlignment="1">
      <alignment vertical="center" wrapText="1"/>
    </xf>
    <xf numFmtId="0" fontId="27" fillId="0" borderId="26" xfId="0" applyFont="1" applyBorder="1" applyAlignment="1">
      <alignment horizontal="center" vertical="center"/>
    </xf>
    <xf numFmtId="0" fontId="37" fillId="0" borderId="0" xfId="3" applyFont="1" applyBorder="1" applyAlignment="1">
      <alignment horizontal="center" vertical="center" wrapText="1"/>
    </xf>
    <xf numFmtId="0" fontId="37" fillId="0" borderId="0" xfId="3" applyFont="1" applyBorder="1" applyAlignment="1">
      <alignment horizontal="left" vertical="center" wrapText="1"/>
    </xf>
    <xf numFmtId="0" fontId="37" fillId="0" borderId="0" xfId="5" applyFont="1" applyBorder="1" applyAlignment="1">
      <alignment horizontal="center" vertical="center" wrapText="1"/>
    </xf>
    <xf numFmtId="0" fontId="37" fillId="0" borderId="0" xfId="5" applyFont="1" applyBorder="1" applyAlignment="1">
      <alignment horizontal="left" vertical="center" wrapText="1"/>
    </xf>
    <xf numFmtId="0" fontId="27" fillId="0" borderId="0" xfId="0" applyFont="1" applyAlignment="1">
      <alignment vertical="center"/>
    </xf>
    <xf numFmtId="0" fontId="26" fillId="8" borderId="27" xfId="3" applyFont="1" applyFill="1" applyBorder="1" applyAlignment="1">
      <alignment horizontal="center" vertical="center" wrapText="1"/>
    </xf>
    <xf numFmtId="0" fontId="26" fillId="8" borderId="22" xfId="3" applyFont="1" applyFill="1" applyBorder="1" applyAlignment="1">
      <alignment horizontal="center" vertical="center" wrapText="1"/>
    </xf>
    <xf numFmtId="0" fontId="26" fillId="8" borderId="23" xfId="3" applyFont="1" applyFill="1" applyBorder="1" applyAlignment="1">
      <alignment horizontal="center" vertical="center" wrapText="1"/>
    </xf>
    <xf numFmtId="0" fontId="27" fillId="0" borderId="24" xfId="0" applyFont="1" applyBorder="1" applyAlignment="1">
      <alignment horizontal="center" vertical="center" wrapText="1"/>
    </xf>
    <xf numFmtId="0" fontId="40" fillId="0" borderId="13" xfId="3" applyFont="1" applyBorder="1" applyAlignment="1">
      <alignment horizontal="left" vertical="center" wrapText="1"/>
    </xf>
    <xf numFmtId="0" fontId="37" fillId="0" borderId="25" xfId="3" applyFont="1" applyBorder="1" applyAlignment="1">
      <alignment horizontal="left" vertical="center" wrapText="1"/>
    </xf>
    <xf numFmtId="0" fontId="27" fillId="0" borderId="26" xfId="0" applyFont="1" applyBorder="1" applyAlignment="1">
      <alignment horizontal="center" vertical="center" wrapText="1"/>
    </xf>
    <xf numFmtId="0" fontId="37" fillId="2" borderId="0" xfId="3" applyFont="1" applyFill="1" applyBorder="1" applyAlignment="1">
      <alignment horizontal="center" vertical="center" wrapText="1"/>
    </xf>
    <xf numFmtId="0" fontId="37" fillId="2" borderId="0" xfId="3" applyFont="1" applyFill="1" applyBorder="1" applyAlignment="1">
      <alignment horizontal="left" vertical="center" wrapText="1"/>
    </xf>
    <xf numFmtId="0" fontId="27" fillId="0" borderId="0" xfId="0" applyFont="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0" fontId="27" fillId="0" borderId="0" xfId="0" applyFont="1" applyAlignment="1">
      <alignment horizontal="center" vertical="justify"/>
    </xf>
    <xf numFmtId="0" fontId="27" fillId="0" borderId="0" xfId="0" applyFont="1" applyAlignment="1">
      <alignment horizontal="center" vertical="center"/>
    </xf>
    <xf numFmtId="0" fontId="27" fillId="0" borderId="0" xfId="0" applyFont="1" applyAlignment="1">
      <alignment horizontal="justify" vertical="center"/>
    </xf>
    <xf numFmtId="0" fontId="27" fillId="0" borderId="0" xfId="0" applyFont="1" applyAlignment="1">
      <alignment horizontal="center" vertical="center" wrapText="1"/>
    </xf>
    <xf numFmtId="0" fontId="27" fillId="0" borderId="0" xfId="0" applyFont="1" applyAlignment="1">
      <alignment vertical="center" wrapText="1"/>
    </xf>
    <xf numFmtId="15" fontId="27" fillId="0" borderId="0" xfId="0" applyNumberFormat="1" applyFont="1" applyAlignment="1">
      <alignment vertical="center" wrapText="1"/>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33" fillId="0" borderId="0" xfId="0" applyFont="1" applyAlignment="1">
      <alignment horizontal="left" vertical="center" wrapText="1"/>
    </xf>
    <xf numFmtId="0" fontId="41" fillId="0" borderId="0" xfId="0" applyFont="1" applyAlignment="1">
      <alignment horizontal="center" vertical="center"/>
    </xf>
    <xf numFmtId="0" fontId="34" fillId="2" borderId="0" xfId="3" applyFont="1" applyFill="1" applyAlignment="1">
      <alignment horizontal="center" vertical="center" wrapText="1"/>
    </xf>
    <xf numFmtId="0" fontId="24" fillId="0" borderId="0" xfId="0" applyFont="1" applyAlignment="1">
      <alignment horizontal="left" vertical="center" wrapText="1"/>
    </xf>
    <xf numFmtId="0" fontId="34" fillId="2" borderId="0" xfId="3" applyFont="1" applyFill="1" applyAlignment="1">
      <alignment horizontal="left" vertical="center" wrapText="1"/>
    </xf>
    <xf numFmtId="0" fontId="34" fillId="0" borderId="0" xfId="3" applyFont="1" applyAlignment="1">
      <alignment horizontal="left" vertical="center" wrapText="1"/>
    </xf>
    <xf numFmtId="0" fontId="42" fillId="6" borderId="13" xfId="0" applyFont="1" applyFill="1" applyBorder="1" applyAlignment="1">
      <alignment horizontal="left" vertical="center" wrapText="1"/>
    </xf>
    <xf numFmtId="0" fontId="42" fillId="0" borderId="13" xfId="0" applyFont="1" applyBorder="1" applyAlignment="1">
      <alignment horizontal="left" vertical="center" wrapText="1"/>
    </xf>
    <xf numFmtId="0" fontId="27" fillId="0" borderId="25" xfId="0" applyFont="1" applyBorder="1" applyAlignment="1">
      <alignment horizontal="left" vertical="center" wrapText="1"/>
    </xf>
    <xf numFmtId="0" fontId="36" fillId="0" borderId="25" xfId="0" applyFont="1" applyBorder="1" applyAlignment="1">
      <alignment horizontal="left" vertical="center" wrapText="1"/>
    </xf>
    <xf numFmtId="0" fontId="37" fillId="0" borderId="25" xfId="3" applyFont="1" applyBorder="1" applyAlignment="1">
      <alignment horizontal="center" vertical="center" wrapText="1"/>
    </xf>
    <xf numFmtId="0" fontId="43" fillId="0" borderId="0" xfId="0" applyFont="1" applyAlignment="1">
      <alignment vertical="center" wrapText="1"/>
    </xf>
    <xf numFmtId="0" fontId="41" fillId="0" borderId="0" xfId="0" applyFont="1" applyAlignment="1">
      <alignment horizontal="center"/>
    </xf>
    <xf numFmtId="0" fontId="35" fillId="2" borderId="0" xfId="3" applyFont="1" applyFill="1" applyAlignment="1">
      <alignment horizontal="left" vertical="center" wrapText="1"/>
    </xf>
    <xf numFmtId="0" fontId="35" fillId="2" borderId="0" xfId="3" applyFont="1" applyFill="1" applyAlignment="1">
      <alignment horizontal="center" vertical="center" wrapText="1"/>
    </xf>
    <xf numFmtId="0" fontId="44" fillId="2" borderId="0" xfId="3" applyFont="1" applyFill="1" applyAlignment="1">
      <alignment horizontal="left" vertical="center" wrapText="1"/>
    </xf>
    <xf numFmtId="0" fontId="35" fillId="0" borderId="0" xfId="3" applyFont="1" applyAlignment="1">
      <alignment horizontal="left" vertical="center" wrapText="1"/>
    </xf>
    <xf numFmtId="1" fontId="43" fillId="0" borderId="0" xfId="0" applyNumberFormat="1" applyFont="1" applyAlignment="1">
      <alignment horizontal="center" vertical="center" wrapText="1"/>
    </xf>
    <xf numFmtId="0" fontId="42" fillId="6" borderId="0" xfId="0" applyFont="1" applyFill="1" applyAlignment="1">
      <alignment horizontal="left" vertical="center" wrapText="1"/>
    </xf>
    <xf numFmtId="1" fontId="24" fillId="0" borderId="0" xfId="0" applyNumberFormat="1" applyFont="1" applyAlignment="1">
      <alignment horizontal="center" vertical="center" wrapText="1"/>
    </xf>
    <xf numFmtId="0" fontId="27" fillId="0" borderId="32"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19" xfId="0" applyFont="1" applyBorder="1" applyAlignment="1">
      <alignment horizontal="center" vertical="center"/>
    </xf>
    <xf numFmtId="0" fontId="27" fillId="0" borderId="13" xfId="0" applyFont="1" applyBorder="1" applyAlignment="1">
      <alignment horizontal="center" vertical="center" wrapText="1"/>
    </xf>
    <xf numFmtId="0" fontId="27" fillId="0" borderId="13" xfId="0" applyFont="1" applyBorder="1" applyAlignment="1">
      <alignment vertical="center" wrapText="1"/>
    </xf>
    <xf numFmtId="1" fontId="27" fillId="0" borderId="24" xfId="0" applyNumberFormat="1" applyFont="1" applyBorder="1" applyAlignment="1">
      <alignment horizontal="center" vertical="center" wrapText="1"/>
    </xf>
    <xf numFmtId="0" fontId="37" fillId="2" borderId="13" xfId="3" quotePrefix="1" applyFont="1" applyFill="1" applyBorder="1" applyAlignment="1">
      <alignment horizontal="left" vertical="center" wrapText="1"/>
    </xf>
    <xf numFmtId="0" fontId="27" fillId="0" borderId="13" xfId="3" applyFont="1" applyBorder="1" applyAlignment="1">
      <alignment horizontal="center" vertical="center" wrapText="1"/>
    </xf>
    <xf numFmtId="0" fontId="37" fillId="0" borderId="13" xfId="3" quotePrefix="1" applyFont="1" applyBorder="1" applyAlignment="1">
      <alignment horizontal="left" vertical="center" wrapText="1"/>
    </xf>
    <xf numFmtId="0" fontId="27" fillId="0" borderId="13" xfId="0" applyFont="1" applyBorder="1" applyAlignment="1">
      <alignment horizontal="left" vertical="center" wrapText="1"/>
    </xf>
    <xf numFmtId="0" fontId="38" fillId="0" borderId="13" xfId="3" applyFont="1" applyBorder="1" applyAlignment="1">
      <alignment horizontal="center" vertical="center" wrapText="1"/>
    </xf>
    <xf numFmtId="0" fontId="46" fillId="0" borderId="13" xfId="3" applyFont="1" applyBorder="1" applyAlignment="1">
      <alignment horizontal="left" vertical="center" wrapText="1"/>
    </xf>
    <xf numFmtId="0" fontId="37" fillId="0" borderId="28" xfId="4" applyFont="1" applyBorder="1" applyAlignment="1">
      <alignment horizontal="center" vertical="center" wrapText="1"/>
    </xf>
    <xf numFmtId="0" fontId="37" fillId="0" borderId="13" xfId="4" applyFont="1" applyBorder="1" applyAlignment="1">
      <alignment horizontal="center" vertical="center" wrapText="1"/>
    </xf>
    <xf numFmtId="0" fontId="37" fillId="0" borderId="13" xfId="4" applyFont="1" applyBorder="1" applyAlignment="1">
      <alignment horizontal="left" vertical="center" wrapText="1"/>
    </xf>
    <xf numFmtId="0" fontId="36" fillId="0" borderId="13" xfId="0" applyFont="1" applyBorder="1" applyAlignment="1">
      <alignment horizontal="center" vertical="center" wrapText="1"/>
    </xf>
    <xf numFmtId="0" fontId="37" fillId="0" borderId="13" xfId="4" applyFont="1" applyBorder="1" applyAlignment="1">
      <alignment vertical="center" wrapText="1"/>
    </xf>
    <xf numFmtId="0" fontId="37" fillId="0" borderId="13" xfId="4" applyFont="1" applyBorder="1" applyAlignment="1">
      <alignment horizontal="justify" vertical="center" wrapText="1"/>
    </xf>
    <xf numFmtId="0" fontId="27" fillId="0" borderId="28" xfId="3" applyFont="1" applyBorder="1" applyAlignment="1">
      <alignment horizontal="center" vertical="center" wrapText="1"/>
    </xf>
    <xf numFmtId="0" fontId="27" fillId="0" borderId="13" xfId="3" applyFont="1" applyBorder="1" applyAlignment="1">
      <alignment horizontal="left" vertical="center" wrapText="1"/>
    </xf>
    <xf numFmtId="0" fontId="27" fillId="0" borderId="13" xfId="3" applyFont="1" applyBorder="1" applyAlignment="1">
      <alignment vertical="center" wrapText="1"/>
    </xf>
    <xf numFmtId="0" fontId="27" fillId="2" borderId="25" xfId="3" applyFont="1" applyFill="1" applyBorder="1" applyAlignment="1">
      <alignment horizontal="left" vertical="center" wrapText="1"/>
    </xf>
    <xf numFmtId="1" fontId="27" fillId="0" borderId="26" xfId="0" applyNumberFormat="1" applyFont="1" applyBorder="1" applyAlignment="1">
      <alignment horizontal="center" vertical="center" wrapText="1"/>
    </xf>
    <xf numFmtId="0" fontId="34" fillId="2" borderId="0" xfId="3" applyFont="1" applyFill="1" applyAlignment="1">
      <alignment horizontal="left" vertical="top" wrapText="1"/>
    </xf>
    <xf numFmtId="0" fontId="34" fillId="2" borderId="0" xfId="3" applyFont="1" applyFill="1" applyAlignment="1">
      <alignment horizontal="justify" vertical="center" wrapText="1"/>
    </xf>
    <xf numFmtId="0" fontId="24" fillId="2" borderId="0" xfId="3" applyFont="1" applyFill="1" applyAlignment="1">
      <alignment horizontal="justify" vertical="center" wrapText="1"/>
    </xf>
    <xf numFmtId="0" fontId="34" fillId="0" borderId="0" xfId="3" applyFont="1" applyAlignment="1">
      <alignment horizontal="justify" vertical="center" wrapText="1"/>
    </xf>
    <xf numFmtId="0" fontId="24" fillId="0" borderId="0" xfId="0" applyFont="1" applyAlignment="1">
      <alignment horizontal="justify" vertical="center" wrapText="1"/>
    </xf>
    <xf numFmtId="9" fontId="33" fillId="0" borderId="0" xfId="0" applyNumberFormat="1" applyFont="1" applyAlignment="1">
      <alignment horizontal="justify" vertical="center" wrapText="1"/>
    </xf>
    <xf numFmtId="0" fontId="24" fillId="0" borderId="0" xfId="0" applyFont="1" applyAlignment="1">
      <alignment horizontal="center" vertical="center" wrapText="1"/>
    </xf>
    <xf numFmtId="0" fontId="33" fillId="0" borderId="0" xfId="0" applyFont="1" applyAlignment="1">
      <alignment horizontal="justify" vertical="center" wrapText="1"/>
    </xf>
    <xf numFmtId="15" fontId="24" fillId="0" borderId="0" xfId="0" applyNumberFormat="1" applyFont="1" applyAlignment="1">
      <alignment horizontal="center" vertical="center" wrapText="1"/>
    </xf>
    <xf numFmtId="0" fontId="33" fillId="0" borderId="13" xfId="0" applyFont="1" applyBorder="1" applyAlignment="1">
      <alignment horizontal="left" vertical="center"/>
    </xf>
    <xf numFmtId="0" fontId="33" fillId="0" borderId="28" xfId="0" applyFont="1" applyBorder="1" applyAlignment="1">
      <alignment horizontal="left" vertical="center"/>
    </xf>
    <xf numFmtId="0" fontId="33" fillId="0" borderId="24" xfId="0" applyFont="1" applyBorder="1" applyAlignment="1">
      <alignment horizontal="left" vertical="center"/>
    </xf>
    <xf numFmtId="0" fontId="37" fillId="2" borderId="28" xfId="3" applyFont="1" applyFill="1" applyBorder="1" applyAlignment="1">
      <alignment horizontal="center" vertical="center" wrapText="1"/>
    </xf>
    <xf numFmtId="0" fontId="37" fillId="2" borderId="13" xfId="3" applyFont="1" applyFill="1" applyBorder="1" applyAlignment="1">
      <alignment horizontal="center" vertical="center" wrapText="1"/>
    </xf>
    <xf numFmtId="0" fontId="37" fillId="2" borderId="13" xfId="3" applyFont="1" applyFill="1" applyBorder="1" applyAlignment="1">
      <alignment horizontal="left" vertical="center" wrapText="1"/>
    </xf>
    <xf numFmtId="0" fontId="37" fillId="2" borderId="13" xfId="3" applyFont="1" applyFill="1" applyBorder="1" applyAlignment="1">
      <alignment vertical="center" wrapText="1"/>
    </xf>
    <xf numFmtId="0" fontId="37" fillId="0" borderId="28" xfId="3" applyFont="1" applyBorder="1" applyAlignment="1">
      <alignment vertical="center" wrapText="1"/>
    </xf>
    <xf numFmtId="0" fontId="37" fillId="2" borderId="28" xfId="3" applyFont="1" applyFill="1" applyBorder="1" applyAlignment="1">
      <alignment vertical="center" wrapText="1"/>
    </xf>
    <xf numFmtId="0" fontId="37" fillId="2" borderId="28" xfId="3" applyFont="1" applyFill="1" applyBorder="1" applyAlignment="1">
      <alignment vertical="center" wrapText="1"/>
    </xf>
    <xf numFmtId="0" fontId="37" fillId="0" borderId="29" xfId="3" applyFont="1" applyBorder="1" applyAlignment="1">
      <alignment horizontal="center" vertical="center" wrapText="1"/>
    </xf>
    <xf numFmtId="1" fontId="27" fillId="0" borderId="0" xfId="0" applyNumberFormat="1" applyFont="1" applyAlignment="1">
      <alignment horizontal="center" vertical="center"/>
    </xf>
    <xf numFmtId="0" fontId="30" fillId="0" borderId="0" xfId="0" applyFont="1" applyBorder="1" applyAlignment="1">
      <alignment vertical="center" wrapText="1"/>
    </xf>
    <xf numFmtId="0" fontId="33" fillId="0" borderId="0" xfId="0" applyFont="1" applyBorder="1" applyAlignment="1">
      <alignment vertical="center" wrapText="1"/>
    </xf>
    <xf numFmtId="0" fontId="47" fillId="2" borderId="13" xfId="3" applyFont="1" applyFill="1" applyBorder="1" applyAlignment="1">
      <alignment horizontal="left" vertical="center" wrapText="1"/>
    </xf>
    <xf numFmtId="0" fontId="47" fillId="2" borderId="13" xfId="3" applyFont="1" applyFill="1" applyBorder="1" applyAlignment="1">
      <alignment horizontal="center" vertical="center" wrapText="1"/>
    </xf>
    <xf numFmtId="0" fontId="27" fillId="2" borderId="13" xfId="3" applyFont="1" applyFill="1" applyBorder="1" applyAlignment="1">
      <alignment vertical="center" wrapText="1"/>
    </xf>
    <xf numFmtId="0" fontId="27" fillId="0" borderId="0" xfId="0" applyFont="1"/>
    <xf numFmtId="0" fontId="37" fillId="2" borderId="0" xfId="3" applyFont="1" applyFill="1" applyAlignment="1">
      <alignment horizontal="left" vertical="top" wrapText="1"/>
    </xf>
    <xf numFmtId="0" fontId="37" fillId="2" borderId="0" xfId="3" applyFont="1" applyFill="1" applyAlignment="1">
      <alignment horizontal="left" vertical="center" wrapText="1"/>
    </xf>
    <xf numFmtId="0" fontId="37" fillId="2" borderId="0" xfId="3" applyFont="1" applyFill="1" applyAlignment="1">
      <alignment horizontal="center" vertical="center" wrapText="1"/>
    </xf>
    <xf numFmtId="0" fontId="37" fillId="0" borderId="0" xfId="3" applyFont="1" applyAlignment="1">
      <alignment horizontal="left" vertical="top" wrapText="1"/>
    </xf>
    <xf numFmtId="0" fontId="36" fillId="0" borderId="0" xfId="0" applyFont="1" applyAlignment="1">
      <alignment horizontal="center" vertical="center" wrapText="1"/>
    </xf>
    <xf numFmtId="0" fontId="36" fillId="0" borderId="0" xfId="0" applyFont="1" applyAlignment="1">
      <alignment horizontal="left" vertical="center" wrapText="1"/>
    </xf>
    <xf numFmtId="0" fontId="27" fillId="0" borderId="0" xfId="0" applyFont="1" applyBorder="1" applyAlignment="1">
      <alignment vertical="center" wrapText="1"/>
    </xf>
    <xf numFmtId="0" fontId="37" fillId="2" borderId="29" xfId="3" applyFont="1" applyFill="1" applyBorder="1" applyAlignment="1">
      <alignment vertical="center" wrapText="1"/>
    </xf>
    <xf numFmtId="9" fontId="33" fillId="0" borderId="0" xfId="0" applyNumberFormat="1" applyFont="1" applyAlignment="1">
      <alignment horizontal="center" vertical="center" wrapText="1"/>
    </xf>
    <xf numFmtId="0" fontId="37" fillId="2" borderId="13" xfId="6" applyFont="1" applyFill="1" applyBorder="1" applyAlignment="1">
      <alignment horizontal="left" vertical="center" wrapText="1"/>
    </xf>
    <xf numFmtId="0" fontId="37" fillId="2" borderId="13" xfId="6" applyFont="1" applyFill="1" applyBorder="1" applyAlignment="1">
      <alignment horizontal="center" vertical="center" wrapText="1"/>
    </xf>
    <xf numFmtId="0" fontId="37" fillId="0" borderId="13" xfId="6" applyFont="1" applyBorder="1" applyAlignment="1">
      <alignment horizontal="center" vertical="center" wrapText="1"/>
    </xf>
    <xf numFmtId="0" fontId="27" fillId="2" borderId="13" xfId="6" applyFont="1" applyFill="1" applyBorder="1" applyAlignment="1">
      <alignment horizontal="center" vertical="center" wrapText="1"/>
    </xf>
    <xf numFmtId="0" fontId="27" fillId="2" borderId="13" xfId="6" applyFont="1" applyFill="1" applyBorder="1" applyAlignment="1">
      <alignment horizontal="left" vertical="center" wrapText="1"/>
    </xf>
    <xf numFmtId="0" fontId="37" fillId="0" borderId="13" xfId="6" applyFont="1" applyBorder="1" applyAlignment="1">
      <alignment horizontal="left" vertical="center" wrapText="1"/>
    </xf>
    <xf numFmtId="0" fontId="27" fillId="0" borderId="25" xfId="6" applyFont="1" applyBorder="1" applyAlignment="1">
      <alignment horizontal="left" vertical="center" wrapText="1"/>
    </xf>
    <xf numFmtId="0" fontId="27" fillId="0" borderId="25" xfId="9" applyFont="1" applyFill="1" applyBorder="1" applyAlignment="1">
      <alignment horizontal="left" vertical="center" wrapText="1"/>
    </xf>
    <xf numFmtId="0" fontId="27" fillId="0" borderId="25" xfId="6" applyFont="1" applyBorder="1" applyAlignment="1">
      <alignment horizontal="center" vertical="center" wrapText="1"/>
    </xf>
    <xf numFmtId="0" fontId="37" fillId="2" borderId="28" xfId="6" applyFont="1" applyFill="1" applyBorder="1" applyAlignment="1">
      <alignment horizontal="center" vertical="center" wrapText="1"/>
    </xf>
    <xf numFmtId="0" fontId="27" fillId="0" borderId="29" xfId="6" applyFont="1" applyBorder="1" applyAlignment="1">
      <alignment horizontal="center" vertical="center" wrapText="1"/>
    </xf>
    <xf numFmtId="0" fontId="27" fillId="0" borderId="0" xfId="0" applyFont="1" applyAlignment="1">
      <alignment horizontal="center"/>
    </xf>
    <xf numFmtId="0" fontId="34" fillId="2" borderId="13" xfId="3" applyFont="1" applyFill="1" applyBorder="1" applyAlignment="1">
      <alignment vertical="center" wrapText="1"/>
    </xf>
    <xf numFmtId="0" fontId="37" fillId="0" borderId="24" xfId="3" applyFont="1" applyBorder="1" applyAlignment="1">
      <alignment vertical="center" wrapText="1"/>
    </xf>
    <xf numFmtId="0" fontId="37" fillId="0" borderId="24" xfId="3" applyFont="1" applyBorder="1" applyAlignment="1">
      <alignment vertical="center" wrapText="1"/>
    </xf>
    <xf numFmtId="0" fontId="27" fillId="0" borderId="13" xfId="0" applyFont="1" applyBorder="1" applyAlignment="1">
      <alignment vertical="center"/>
    </xf>
    <xf numFmtId="0" fontId="37" fillId="0" borderId="28" xfId="3" applyFont="1" applyFill="1" applyBorder="1" applyAlignment="1">
      <alignment vertical="center" wrapText="1"/>
    </xf>
    <xf numFmtId="0" fontId="37" fillId="0" borderId="13" xfId="3" applyFont="1" applyFill="1" applyBorder="1" applyAlignment="1">
      <alignment vertical="center" wrapText="1"/>
    </xf>
    <xf numFmtId="0" fontId="27" fillId="0" borderId="13" xfId="0" applyFont="1" applyFill="1" applyBorder="1" applyAlignment="1">
      <alignment vertical="center" wrapText="1"/>
    </xf>
    <xf numFmtId="16" fontId="37" fillId="2" borderId="13" xfId="3" applyNumberFormat="1" applyFont="1" applyFill="1" applyBorder="1" applyAlignment="1">
      <alignment vertical="center" wrapText="1"/>
    </xf>
    <xf numFmtId="0" fontId="27" fillId="0" borderId="25" xfId="0" applyFont="1" applyBorder="1" applyAlignment="1">
      <alignment vertical="center"/>
    </xf>
    <xf numFmtId="0" fontId="27" fillId="0" borderId="25" xfId="0" applyFont="1" applyBorder="1" applyAlignment="1">
      <alignment vertical="center" wrapText="1"/>
    </xf>
    <xf numFmtId="0" fontId="37" fillId="0" borderId="26" xfId="3" applyFont="1" applyBorder="1" applyAlignment="1">
      <alignment vertical="center" wrapText="1"/>
    </xf>
    <xf numFmtId="0" fontId="47" fillId="7" borderId="19" xfId="0" applyFont="1" applyFill="1" applyBorder="1" applyAlignment="1">
      <alignment horizontal="center" vertical="center"/>
    </xf>
    <xf numFmtId="0" fontId="47" fillId="7" borderId="20" xfId="0" applyFont="1" applyFill="1" applyBorder="1" applyAlignment="1">
      <alignment horizontal="center" vertical="center"/>
    </xf>
    <xf numFmtId="0" fontId="47" fillId="7" borderId="21" xfId="0" applyFont="1" applyFill="1" applyBorder="1" applyAlignment="1">
      <alignment horizontal="center" vertical="center"/>
    </xf>
    <xf numFmtId="9" fontId="27" fillId="0" borderId="0" xfId="7" applyFont="1"/>
    <xf numFmtId="0" fontId="26" fillId="8" borderId="13" xfId="0" applyFont="1" applyFill="1" applyBorder="1" applyAlignment="1">
      <alignment horizontal="center" vertical="center"/>
    </xf>
    <xf numFmtId="0" fontId="26" fillId="8" borderId="13" xfId="0" applyFont="1" applyFill="1" applyBorder="1" applyAlignment="1">
      <alignment vertical="center"/>
    </xf>
    <xf numFmtId="0" fontId="26" fillId="8" borderId="13" xfId="0" applyFont="1" applyFill="1" applyBorder="1" applyAlignment="1">
      <alignment horizontal="center" vertical="center" wrapText="1"/>
    </xf>
    <xf numFmtId="9" fontId="26" fillId="8" borderId="13" xfId="7" applyFont="1" applyFill="1" applyBorder="1" applyAlignment="1">
      <alignment horizontal="center" vertical="center"/>
    </xf>
    <xf numFmtId="0" fontId="27" fillId="0" borderId="13" xfId="0" applyFont="1" applyBorder="1" applyAlignment="1">
      <alignment horizontal="center" vertical="center"/>
    </xf>
    <xf numFmtId="9" fontId="27" fillId="0" borderId="13" xfId="7" applyFont="1" applyFill="1" applyBorder="1" applyAlignment="1">
      <alignment horizontal="center" vertical="center"/>
    </xf>
    <xf numFmtId="1" fontId="27" fillId="0" borderId="13" xfId="0" applyNumberFormat="1" applyFont="1" applyBorder="1" applyAlignment="1">
      <alignment horizontal="center" vertical="center"/>
    </xf>
    <xf numFmtId="0" fontId="36" fillId="7" borderId="13" xfId="0" applyFont="1" applyFill="1" applyBorder="1" applyAlignment="1">
      <alignment vertical="center"/>
    </xf>
    <xf numFmtId="0" fontId="27" fillId="7" borderId="13" xfId="0" applyFont="1" applyFill="1" applyBorder="1" applyAlignment="1">
      <alignment horizontal="center" vertical="center"/>
    </xf>
    <xf numFmtId="9" fontId="36" fillId="7" borderId="13" xfId="7" applyFont="1" applyFill="1" applyBorder="1" applyAlignment="1">
      <alignment horizontal="center" vertical="center"/>
    </xf>
    <xf numFmtId="0" fontId="47" fillId="0" borderId="13" xfId="0" applyFont="1" applyBorder="1" applyAlignment="1">
      <alignment horizontal="left" vertical="center" wrapText="1" shrinkToFit="1"/>
    </xf>
    <xf numFmtId="0" fontId="47" fillId="0" borderId="13" xfId="0" applyFont="1" applyBorder="1" applyAlignment="1">
      <alignment horizontal="left" vertical="center" shrinkToFit="1"/>
    </xf>
    <xf numFmtId="0" fontId="27" fillId="0" borderId="13" xfId="0" applyFont="1" applyBorder="1" applyAlignment="1">
      <alignment horizontal="left" vertical="center" wrapText="1" shrinkToFit="1"/>
    </xf>
    <xf numFmtId="0" fontId="27" fillId="0" borderId="13" xfId="0" applyFont="1" applyBorder="1" applyAlignment="1">
      <alignment wrapText="1"/>
    </xf>
    <xf numFmtId="0" fontId="27" fillId="0" borderId="13" xfId="0" applyFont="1" applyBorder="1"/>
    <xf numFmtId="0" fontId="26" fillId="8" borderId="13" xfId="0" applyFont="1" applyFill="1" applyBorder="1" applyAlignment="1">
      <alignment horizontal="center" vertical="center"/>
    </xf>
    <xf numFmtId="0" fontId="26" fillId="10" borderId="13" xfId="0" applyFont="1" applyFill="1" applyBorder="1" applyAlignment="1">
      <alignment horizontal="center" vertical="center" shrinkToFit="1"/>
    </xf>
    <xf numFmtId="0" fontId="27" fillId="0" borderId="13" xfId="0" applyFont="1" applyBorder="1" applyAlignment="1">
      <alignment horizontal="center" vertical="center" wrapText="1" shrinkToFit="1"/>
    </xf>
    <xf numFmtId="14" fontId="27" fillId="0" borderId="13" xfId="0" applyNumberFormat="1"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13" xfId="0" applyFont="1" applyBorder="1" applyAlignment="1">
      <alignment horizontal="center" vertical="center" wrapText="1" shrinkToFit="1"/>
    </xf>
    <xf numFmtId="14" fontId="27" fillId="0" borderId="13" xfId="0" applyNumberFormat="1" applyFont="1" applyBorder="1" applyAlignment="1">
      <alignment horizontal="center" vertical="center" wrapText="1" shrinkToFit="1"/>
    </xf>
    <xf numFmtId="0" fontId="47" fillId="0" borderId="13" xfId="0" applyFont="1" applyBorder="1" applyAlignment="1">
      <alignment horizontal="center" vertical="center" shrinkToFit="1"/>
    </xf>
    <xf numFmtId="0" fontId="27" fillId="0" borderId="13" xfId="0" applyFont="1" applyBorder="1" applyAlignment="1">
      <alignment horizontal="center" vertical="center" shrinkToFit="1"/>
    </xf>
    <xf numFmtId="14" fontId="27" fillId="0" borderId="13" xfId="0" applyNumberFormat="1" applyFont="1" applyBorder="1" applyAlignment="1">
      <alignment horizontal="center" vertical="center"/>
    </xf>
  </cellXfs>
  <cellStyles count="10">
    <cellStyle name="Euro" xfId="1" xr:uid="{00000000-0005-0000-0000-000000000000}"/>
    <cellStyle name="Hipervínculo" xfId="9" builtinId="8"/>
    <cellStyle name="Normal" xfId="0" builtinId="0"/>
    <cellStyle name="Normal 2" xfId="2" xr:uid="{00000000-0005-0000-0000-000002000000}"/>
    <cellStyle name="Normal 3" xfId="3" xr:uid="{00000000-0005-0000-0000-000003000000}"/>
    <cellStyle name="Normal 3 2" xfId="4" xr:uid="{00000000-0005-0000-0000-000004000000}"/>
    <cellStyle name="Normal 3 2 2" xfId="5" xr:uid="{00000000-0005-0000-0000-000005000000}"/>
    <cellStyle name="Normal 3 3" xfId="6" xr:uid="{00000000-0005-0000-0000-000006000000}"/>
    <cellStyle name="Normal 4" xfId="8" xr:uid="{7A7DF5E8-771E-1E40-8BD8-F422ADD3FEE0}"/>
    <cellStyle name="Porcentaje" xfId="7" builtinId="5"/>
  </cellStyles>
  <dxfs count="3">
    <dxf>
      <font>
        <b/>
        <i val="0"/>
        <color auto="1"/>
      </font>
      <fill>
        <patternFill>
          <bgColor rgb="FFFF5050"/>
        </patternFill>
      </fill>
    </dxf>
    <dxf>
      <font>
        <b/>
        <i val="0"/>
        <color auto="1"/>
      </font>
      <fill>
        <patternFill>
          <bgColor rgb="FFFFFF66"/>
        </patternFill>
      </fill>
    </dxf>
    <dxf>
      <font>
        <b/>
        <i val="0"/>
        <color auto="1"/>
      </font>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472C4"/>
      <color rgb="FF96BE55"/>
      <color rgb="FF99FF66"/>
      <color rgb="FFE8E8E8"/>
      <color rgb="FFE8E1E1"/>
      <color rgb="FFE1E1E1"/>
      <color rgb="FF154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7.jpeg"/><Relationship Id="rId3" Type="http://schemas.openxmlformats.org/officeDocument/2006/relationships/hyperlink" Target="#Energia!A1"/><Relationship Id="rId7" Type="http://schemas.openxmlformats.org/officeDocument/2006/relationships/hyperlink" Target="#Aire!A1"/><Relationship Id="rId12"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Agua!A1"/><Relationship Id="rId6" Type="http://schemas.openxmlformats.org/officeDocument/2006/relationships/image" Target="../media/image3.png"/><Relationship Id="rId11" Type="http://schemas.openxmlformats.org/officeDocument/2006/relationships/hyperlink" Target="#General!A1"/><Relationship Id="rId5" Type="http://schemas.openxmlformats.org/officeDocument/2006/relationships/hyperlink" Target="#'Residuos y Suelo'!A1"/><Relationship Id="rId15" Type="http://schemas.openxmlformats.org/officeDocument/2006/relationships/image" Target="../media/image8.png"/><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Emergencias y Sustancias Quimic'!A1"/><Relationship Id="rId14" Type="http://schemas.openxmlformats.org/officeDocument/2006/relationships/hyperlink" Target="#Informativas!A1"/></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9</xdr:col>
      <xdr:colOff>190500</xdr:colOff>
      <xdr:row>13</xdr:row>
      <xdr:rowOff>127000</xdr:rowOff>
    </xdr:from>
    <xdr:to>
      <xdr:col>10</xdr:col>
      <xdr:colOff>0</xdr:colOff>
      <xdr:row>16</xdr:row>
      <xdr:rowOff>139700</xdr:rowOff>
    </xdr:to>
    <xdr:sp macro="" textlink="">
      <xdr:nvSpPr>
        <xdr:cNvPr id="17006" name="AutoShape 176" descr="data:image/jpg;base64,/9j/4AAQSkZJRgABAQAAAQABAAD/2wBDAAkGBwgHBgkIBwgKCgkLDRYPDQwMDRsUFRAWIB0iIiAdHx8kKDQsJCYxJx8fLT0tMTU3Ojo6Iys/RD84QzQ5Ojf/2wBDAQoKCg0MDRoPDxo3JR8lNzc3Nzc3Nzc3Nzc3Nzc3Nzc3Nzc3Nzc3Nzc3Nzc3Nzc3Nzc3Nzc3Nzc3Nzc3Nzc3Nzf/wAARCACMAIsDASIAAhEBAxEB/8QAHAAAAQUBAQEAAAAAAAAAAAAAAAMEBQYHAgEI/8QAOhAAAgEDAgQDBgQFAwUBAAAAAQIDAAQRBSEGEjFBE1FhIjJxgZGhBxQjwUJSYrHRcoKSFSRD4fDx/8QAGgEAAgMBAQAAAAAAAAAAAAAAAgMAAQQFBv/EACgRAAICAQMEAgAHAAAAAAAAAAABAgMRBBIhBRMxQSJRFDJCYXHB4f/aAAwDAQACEQMRAD8A3GiiioQKKKKhAoozTS71C2tdpZRzfyrufpVpN+CDuiq/PxEc4t7c/GQ/sP8ANNzrF/IdmRB/Sn+aYqZlZRaKKqx1O9VSzXGAOpKqAPtTKbi1oSFile4fvyoMD51fZl6JlIu1FUVeOblJP1bBDH/rw39iKlLLjfRbh1jnuPykh/hnwB/yG31xQuma9AqcX7LNRXCSJIgdHVlYZDKcgiu6WGFFFFQgUUUVCBRRRUIFMdW1ay0i1a5v5lijGwzuWPkB3NNOJtft9BsfGlHiTPkQwg4Ln9gO5rFte1a61e8N3qM3isfdUHCRjyUeX96RbcocezRRp5W8+jWtI4iTX2bwCYYuy59oj1P+Kf3GmoRlB9ayrgbV4LG9HjOQp7AbVqj6pC8QK8wBHcitFNm5ZQu2t1ywyPez5D2pCaSOBfa3PYDqaUub3mBEeMnzqOadUB3yx95v8ZrXHL8meUseCJ1XUVkdklcoEJ9gfvVfutXCjFszDzyOtTWri1WBsReIxOeY9c/GqbcRhcszgHPur2rXWk0ZpOTZ7cX0sp94/M5plLIScknNdMD5Ui3XzpuUDglNE4m1TQHDafcsI85aB/ajb/b2+Iwa1zhLjix1+FEmX8neHbwZG2c/0nv8OtYQw55AhJGegHen2kXkomSCQ+ywwVYY5WHbP/3yrHaqZz2y4f2G5WwjmKyfSgOe1e1nvBnGExuDo+vc6TxkLHPICOcHpn4+daCCDWKdbg8M0V2Ka4PaKKKAYFMtX1K20nT5768fkhhXmY9z5AepOAKedqyH8VdbbUNTXR4HIt7QhpsH3pSOnyB+pPlS7LFCORtNTtmolW4g4gu9d1GW6mOA2yoDsi9lH/3rUekEkp3NOba2G3s8x8qnNO0e9uSeSDkHUF9q41uoUc/Z6CulRSz4IiG0MBD82Ku2iXr3duI+cB1FILw8oi/VmV2PXk7U60zSWtpgykqc+yDk0rT9Rddmcg6iiq2DQrMlwpHtSZ+HKKbPnJD7n1au+KJjZxxtNdBOc+6HA/Ymqw2rWcZy1wzH0Yn/ABXsaJK2ClE8xbHZLDJDUVygUFPnkkVW7mOXmPLv8Kd3WtWjjEQLHuXzUXPfmTZR/wAVJrVCLSEtcnj2852O3+o4pnOPB6uuB5b0oXYn2gpY9sH96S/LTtJhrctH1yr0jU3quOPYUIrPIzkuFyTk55OmeldQTkr755eY8vX5/wBzTuPT5fFV3gYYxkk9R0pB9PmhBMkUgjBBBAJ88iuR3E3yzR8Sd0/XXlmgjnuY0QxiItJDzYwSQSe4yTv1wTWu8A8QPqNmtpeTQyXEY9iSN8h1x9QR6+VYA0LxCIKY9mGMN1z5fWnOlahdaZeW99YyGOaJg432JB6H49PnTlNtbWwdqTyj6lHSvajuHtWg1vR7XUbb3J0Bxn3T3HyNSNUEMdYvk0vS7q+l3WCJnx5kDYfM4FYQkck8zz3R5pZWLuT3YnJ+9al+KN40HD0duhw1zOqn/SoLH7gVmUCnuT865PUbWsRR2+lVLa5smNOEka/okIO5Cb/WpaKe5UFjM5HoKh4XcIFDAD0FOYxIekj475avPzbbydlxTJQXs2MlpPpSMt/ek4heVR6CmzSSIgEbgGmss9yCcSt9aCKeQe1H6Etdt9Q1CNDOzv4YOOY5qoTyXUUhRLVtj15lwftVta5uQpHiNv3zVd1qORcyoqM47uoNej6P1GVcu3PwcjqWhTj3Iobq+oMBi2tlHm7j9jSVxJfFiGNuvqqtj+1MGvNTbYSrGvkkaqPsK9iF07Eyyu475Y162dqjHcebSywaVkJMknN8BihbwnAUDFKSwK43JX5Uz8B0nIOSOx864llndllmmKjgdLdyB1wxAPkadC4uVC8srYYNjfyFNYIQS3Nty5xToMPDtMgg+2D9P/dHClSTbRUtqY4sZXvPELspaOIuMxg5xviuowt0jZhQrjJ5TjPTtXHDrolxI8nuNE6/au+HlEkixsMKYivN64P+KbXRB7ePIubwpY9Gi/hDem1e60hiwiP60Ibsf4gPTvWnZrC9DuLjROK9OeXe2ndOSRemGGCD671udVYkptIuty2/Iof4nQvdT6XCAOUCRyT/ALRVbtNGUPmWZeXGRgirN+I8cj3umchOOSUH6rUNBaMBvgHvXker2tXtZPVdOwtMuceRwulQFQY3+9cPproMgEilo7aRd98fanaRyKoIflB752rjdyXoc7ZR/URDWzfyt9KRaylc45Gx8KnzHIes3wwTvULq97DYy8ryggjIJNaKo3WPEEV+LivzNCS6Y7DLOqehpveaMssTAyJ9c1G3fEtsgwrgtSeianda1qH5a1BIUZkOcYGcdfjtXX0/SNdL5+DHd1SjG3OSH1HSmtpjh8r6GmzTpCOREyxG5NXrUtKhMhRJpWAwMlQwP2qPm4ft5lyAM9MgV6bbY6lFvJ5+Ti5tpYKZLMWyW86R8bDLjAqxXfDFygzAuR2OKiZtOuLNj48J3G5FIVbjyEkhBJDiQnq29ctI2IhuQCaQYkOzcpUA7A13GGaRdid/ZHnTN8vCYTgvI5sI5ZW5UJAOQTjp2p3aNNaxIeXIDsSQPLIryyMxSTYxR7k4G5+Fe6O0khkJJZRnYjYZO9dPTKuG3D5ef6MN/ce7KTS9f6SlpdmWxDt0T2hnzG+R9K323fxLeKT+ZA31FfPUkgCyQqRyhSMD4V9AWAIsbYE7iJM/QVn1WohdNbPXD/cHR1SrUs+2Vf8AEhltrKwvZDhI7jkZvIOp/cD61A2eoW0iKy3MeG781Xji7ShrPDt7ZYyzx8ybfxr7S/cY+dZjYaBY3Vsh8Tw2A6xnBrh6rpFest3ylg7dWvdNOzGSzXkrxxlIp1iyuRJIuQPhUDDxG6lLVJPEcnlQlMB/n2pB+Ebu4uVhTUZhag5kklfmCAduXO5qSuuGNCtbGQv49zdE4R5rgjPqAuP3rdp+iaKhLc9z/gxS6hfZlJYIXiXV9QtlVGcIzgnCuDgCoFLTV9ZMacuPFGUklPKCBjp59ac3PDpubmRLCULj3YZnyevQN0NLaFwzdHUwNTaa3gSJm8SKUKSR0AO9duujTU1/DGUYpW2Tl8iwnTdH0uYmXRA8piKMXJcMCBvgkjP+aQ0mWwsWJghFohYmR1HssOwz2+Fc6cXt9dFu1xdtp8sbD/uG3DYwN8b/AA9alL66jhmjewEUojPusAcHvjNZJtrjORkcFX1i7mm19Y7e/LoPejQnCftU/bBlQAjcda4k1yB5JJL2CGMEe02x+/U0zl4q0CI4N7zEdo42b9qFyXjAe1smozjtXN1p8F7jxVGR3xULHxpoJODPKvq0DU+t+J9Cl3XVIFz2cMn9xQPDLSaG1xwjDLkoV386j7rhd7d43jK5RcADv61a4NU02Y4i1C0c+QnU/vT9UDoGAyp6EdDQbF6DUmZx+XljBDxEb42FNebwv0V9lem1ai1hFIg5oh8cVB8QaLYR2oblAkd+VcdyaTONsuEwZeG8lMs4fzN7BBGMmaVU9dyK+iEUIiqBsABWQcG6MkvGNsqe1HaqZ3ONh2X71sNVXW4LDJDwB6VTv+gWem6rcTOeZZHMkUZXAXPX47/LpVyqH4o0651DSp0091S9VSYGY4HNjofQ/wCKdF4ZcllEHqqxTxYCIvllRk1WLmwuI1Mlqi83QIe/w8jVSuuM9ailaC5RRLErRMHQqebPtE+uQB8q5Tj/AFqMYjFvzdmZCe23etC4QnaWS2h5nOeZZU6o4wy1JwXAt2Ue0xPdhms9Xiu9LPJdYuZ3I5pGc823l5emOg2p0ONnBBNsc9SS+d6qTyEomg3VxzJ7S5bHQiqvd6fq95eH8jaswbb9NeVfmTtUbFxwJJAlzbPGh/iiYMR8iB/epSDiS0iKSW2qRkn+CRSpHoc4qV2Ot5XJbhkjdc4f1y3sTc3oSNcHCNMpbHngVQJgyyMGO4Nafq13dXunyKbvxIsZwq7fWq3oel6d+WEuqQi5FwxCmNmV48NjrnG+/nQzlK1+glKNUcsqYzXQz51oz2PDlvZrAuneNzSBykrESx+YDgbr02PrS8Vxolpqscml6JbxlRsZMkg/UihjTNgvV1pFGstC1W9jikt7G4kSQ4RljOGPoelWr8Pzd2Wp3MU0txFFFEweEuyKHztkDuN/oat8OuxWytJK/hswzysgAA9QP/2q/e6khvGuIHCMTzZRcB2OO30olU0+RctTlcFuvri7Ato4gzq7kySBiDHgbHPcdfrVf1rUxd6g8bkBLWPJfoOY/wDrP09KSm1uS3jaEShpcZK9MA+eNtvL4V7w9oz8R62YeVvygYTXj/cJ8/LyprSgsiU3ZLBd/wANdMe30yXU7hCs1+/OoPVYx7o/f51cq5jRY41RAAqjAA7CuqyN5eTckksBXhr2iqLM2/FDgi41SM6voMam/Qfr25OPHUdx/WPuPXFYtNBfhz4loebocE7V9ZVSON+A4tdD3mmzflNQxv7REc3+oDofUfPNEpegWj5/MN0HGIZM/AEUukMzIA0Dlu+QftUjqul6lpN41rqUU9vIOzsAGHmDncUzM88ac3iyYBI2k6n03otyJhiAtpOb2YZ188AmvfClzg2k/Tr4Zp1NdywyiM3UmfWTk/uc/auL28u7e0hkjmEkkqlsCb3AD1oXNZLUWdWUUkcbfozR+RwR+1SOjSM9osXJzMzMSx35Rnb71X7fiGaQ8j8uc7nnY5Hwqz6fEphRmUc5G+AaOqS3ZEahZhgLmUQthvaUbZHTPlt0+FI2hcXKeJIoYkk/0jrv8qe/koMk+GnXPujrS1vAgbcE79Og+grUrDD2nwI/nDcxuEdABJyczDc4Hn86QtopWkIiVgF90sKmPyyhOZUCRjJLkYAHxNSGg6Fe664j0xDDag/qXrqcf7Aep+1LlZgdCjPgjdF0u7vL9bKwUS3r+9Ky5W3X+Yjz8s1s3D2i22haclpb5ZslpJW96Rj1Y15w/oNjoNkLexj3O8krbtIfMmpWs05uTNsIKCwgooooQwoooqECiiioQZarpVjq1sbfULaOeI9mG49QeoPwrN9V/CUQyvPod9KQdxb3D9Pg2P71qtFU0Q+dNW4V1TS2AudJlRc7yLHzg/MD+9Q2pDT4GAaN5mjGAGGyg79Pj6V9RlQRg9KZXWj6bd73NhbSnzaIZodpaZ8v6bqEEzsn5BvB5crN7R5SOx2qfs2Bj5i4APTO1bjLwdw7MvLJpNuR5YrqLhHh6I5TR7T5xg0ceAJxUjFUkjdgqMZG/ljBc/QVPaXwzrt/j8vpzQIf/LdnkH/Hqa2C3srW1XltraGIf0IBS9FvZSrSKVo34e2cLpNrM7X8qHKxkcsSn/T3+dXOKJIkVI0VUUYVVGAK7ooQwoooqECiiioQ/9k=">
          <a:extLst>
            <a:ext uri="{FF2B5EF4-FFF2-40B4-BE49-F238E27FC236}">
              <a16:creationId xmlns:a16="http://schemas.microsoft.com/office/drawing/2014/main" id="{E104591E-893F-064B-932F-536E102B0BAA}"/>
            </a:ext>
          </a:extLst>
        </xdr:cNvPr>
        <xdr:cNvSpPr>
          <a:spLocks noChangeAspect="1" noChangeArrowheads="1"/>
        </xdr:cNvSpPr>
      </xdr:nvSpPr>
      <xdr:spPr bwMode="auto">
        <a:xfrm>
          <a:off x="8280400" y="2997200"/>
          <a:ext cx="6096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48845</xdr:colOff>
      <xdr:row>6</xdr:row>
      <xdr:rowOff>263768</xdr:rowOff>
    </xdr:from>
    <xdr:to>
      <xdr:col>4</xdr:col>
      <xdr:colOff>302846</xdr:colOff>
      <xdr:row>13</xdr:row>
      <xdr:rowOff>205152</xdr:rowOff>
    </xdr:to>
    <xdr:grpSp>
      <xdr:nvGrpSpPr>
        <xdr:cNvPr id="4" name="29 Grupo">
          <a:extLst>
            <a:ext uri="{FF2B5EF4-FFF2-40B4-BE49-F238E27FC236}">
              <a16:creationId xmlns:a16="http://schemas.microsoft.com/office/drawing/2014/main" id="{8850A76C-73A2-FF4D-90FE-82D9AC48DAC1}"/>
            </a:ext>
          </a:extLst>
        </xdr:cNvPr>
        <xdr:cNvGrpSpPr>
          <a:grpSpLocks/>
        </xdr:cNvGrpSpPr>
      </xdr:nvGrpSpPr>
      <xdr:grpSpPr bwMode="auto">
        <a:xfrm>
          <a:off x="2220545" y="1844918"/>
          <a:ext cx="977901" cy="1303459"/>
          <a:chOff x="1800225" y="2085975"/>
          <a:chExt cx="737903" cy="1112285"/>
        </a:xfrm>
      </xdr:grpSpPr>
      <xdr:pic>
        <xdr:nvPicPr>
          <xdr:cNvPr id="6" name="Picture 6">
            <a:hlinkClick xmlns:r="http://schemas.openxmlformats.org/officeDocument/2006/relationships" r:id="rId1"/>
            <a:extLst>
              <a:ext uri="{FF2B5EF4-FFF2-40B4-BE49-F238E27FC236}">
                <a16:creationId xmlns:a16="http://schemas.microsoft.com/office/drawing/2014/main" id="{08CA501A-56E9-9447-A606-3621B50A62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0225" y="2085975"/>
            <a:ext cx="737903"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17 CuadroTexto">
            <a:extLst>
              <a:ext uri="{FF2B5EF4-FFF2-40B4-BE49-F238E27FC236}">
                <a16:creationId xmlns:a16="http://schemas.microsoft.com/office/drawing/2014/main" id="{F60ECB18-F866-2CAA-5288-94784AD64C77}"/>
              </a:ext>
            </a:extLst>
          </xdr:cNvPr>
          <xdr:cNvSpPr txBox="1"/>
        </xdr:nvSpPr>
        <xdr:spPr>
          <a:xfrm>
            <a:off x="1943045" y="2935811"/>
            <a:ext cx="476066" cy="262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marL="0" indent="0" algn="ctr"/>
            <a:r>
              <a:rPr lang="es-CO" sz="1100">
                <a:solidFill>
                  <a:schemeClr val="tx1"/>
                </a:solidFill>
                <a:latin typeface="Arial Narrow" panose="020B0606020202030204" pitchFamily="34" charset="0"/>
                <a:ea typeface="+mn-ea"/>
                <a:cs typeface="+mn-cs"/>
              </a:rPr>
              <a:t>Agua</a:t>
            </a:r>
          </a:p>
        </xdr:txBody>
      </xdr:sp>
    </xdr:grpSp>
    <xdr:clientData/>
  </xdr:twoCellAnchor>
  <xdr:twoCellAnchor>
    <xdr:from>
      <xdr:col>5</xdr:col>
      <xdr:colOff>625230</xdr:colOff>
      <xdr:row>6</xdr:row>
      <xdr:rowOff>273537</xdr:rowOff>
    </xdr:from>
    <xdr:to>
      <xdr:col>6</xdr:col>
      <xdr:colOff>595923</xdr:colOff>
      <xdr:row>13</xdr:row>
      <xdr:rowOff>70647</xdr:rowOff>
    </xdr:to>
    <xdr:grpSp>
      <xdr:nvGrpSpPr>
        <xdr:cNvPr id="10" name="28 Grupo">
          <a:extLst>
            <a:ext uri="{FF2B5EF4-FFF2-40B4-BE49-F238E27FC236}">
              <a16:creationId xmlns:a16="http://schemas.microsoft.com/office/drawing/2014/main" id="{BEB971F6-E871-2143-A632-5D8C8EB90CBC}"/>
            </a:ext>
          </a:extLst>
        </xdr:cNvPr>
        <xdr:cNvGrpSpPr>
          <a:grpSpLocks/>
        </xdr:cNvGrpSpPr>
      </xdr:nvGrpSpPr>
      <xdr:grpSpPr bwMode="auto">
        <a:xfrm>
          <a:off x="4711455" y="1854687"/>
          <a:ext cx="656493" cy="1159185"/>
          <a:chOff x="3886200" y="2036541"/>
          <a:chExt cx="657225" cy="1132583"/>
        </a:xfrm>
      </xdr:grpSpPr>
      <xdr:pic>
        <xdr:nvPicPr>
          <xdr:cNvPr id="12" name="Picture 10">
            <a:hlinkClick xmlns:r="http://schemas.openxmlformats.org/officeDocument/2006/relationships" r:id="rId3"/>
            <a:extLst>
              <a:ext uri="{FF2B5EF4-FFF2-40B4-BE49-F238E27FC236}">
                <a16:creationId xmlns:a16="http://schemas.microsoft.com/office/drawing/2014/main" id="{0478172C-3D2C-4D57-A8EB-6C11B2D690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86200" y="2036541"/>
            <a:ext cx="657225" cy="973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18 CuadroTexto">
            <a:extLst>
              <a:ext uri="{FF2B5EF4-FFF2-40B4-BE49-F238E27FC236}">
                <a16:creationId xmlns:a16="http://schemas.microsoft.com/office/drawing/2014/main" id="{A465B88D-F564-C57D-5619-754845C287D2}"/>
              </a:ext>
            </a:extLst>
          </xdr:cNvPr>
          <xdr:cNvSpPr txBox="1"/>
        </xdr:nvSpPr>
        <xdr:spPr>
          <a:xfrm>
            <a:off x="3886200" y="2920785"/>
            <a:ext cx="590371" cy="248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s-CO" sz="1100">
                <a:solidFill>
                  <a:schemeClr val="tx1"/>
                </a:solidFill>
                <a:latin typeface="Arial Narrow" panose="020B0606020202030204" pitchFamily="34" charset="0"/>
                <a:ea typeface="+mn-ea"/>
                <a:cs typeface="+mn-cs"/>
              </a:rPr>
              <a:t>Energía</a:t>
            </a:r>
          </a:p>
        </xdr:txBody>
      </xdr:sp>
    </xdr:grpSp>
    <xdr:clientData/>
  </xdr:twoCellAnchor>
  <xdr:twoCellAnchor>
    <xdr:from>
      <xdr:col>8</xdr:col>
      <xdr:colOff>566618</xdr:colOff>
      <xdr:row>7</xdr:row>
      <xdr:rowOff>9771</xdr:rowOff>
    </xdr:from>
    <xdr:to>
      <xdr:col>10</xdr:col>
      <xdr:colOff>98827</xdr:colOff>
      <xdr:row>13</xdr:row>
      <xdr:rowOff>52570</xdr:rowOff>
    </xdr:to>
    <xdr:grpSp>
      <xdr:nvGrpSpPr>
        <xdr:cNvPr id="18" name="30 Grupo">
          <a:extLst>
            <a:ext uri="{FF2B5EF4-FFF2-40B4-BE49-F238E27FC236}">
              <a16:creationId xmlns:a16="http://schemas.microsoft.com/office/drawing/2014/main" id="{9C79F52D-F772-174C-BD5E-321BAA85FB9B}"/>
            </a:ext>
          </a:extLst>
        </xdr:cNvPr>
        <xdr:cNvGrpSpPr>
          <a:grpSpLocks/>
        </xdr:cNvGrpSpPr>
      </xdr:nvGrpSpPr>
      <xdr:grpSpPr bwMode="auto">
        <a:xfrm>
          <a:off x="6815018" y="1876671"/>
          <a:ext cx="1084784" cy="1119124"/>
          <a:chOff x="5715000" y="2047875"/>
          <a:chExt cx="1161471" cy="1083770"/>
        </a:xfrm>
      </xdr:grpSpPr>
      <xdr:pic>
        <xdr:nvPicPr>
          <xdr:cNvPr id="19" name="Picture 12">
            <a:hlinkClick xmlns:r="http://schemas.openxmlformats.org/officeDocument/2006/relationships" r:id="rId5"/>
            <a:extLst>
              <a:ext uri="{FF2B5EF4-FFF2-40B4-BE49-F238E27FC236}">
                <a16:creationId xmlns:a16="http://schemas.microsoft.com/office/drawing/2014/main" id="{90A03DDA-7F2E-C634-E25C-40697444EE7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91201" y="2047875"/>
            <a:ext cx="1004563" cy="904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19 CuadroTexto">
            <a:extLst>
              <a:ext uri="{FF2B5EF4-FFF2-40B4-BE49-F238E27FC236}">
                <a16:creationId xmlns:a16="http://schemas.microsoft.com/office/drawing/2014/main" id="{2645ACC0-FEF4-A95D-5559-136D52D1EE6B}"/>
              </a:ext>
            </a:extLst>
          </xdr:cNvPr>
          <xdr:cNvSpPr txBox="1"/>
        </xdr:nvSpPr>
        <xdr:spPr>
          <a:xfrm>
            <a:off x="5715000" y="2885502"/>
            <a:ext cx="1161471" cy="246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indent="0"/>
            <a:r>
              <a:rPr lang="es-CO" sz="1100">
                <a:solidFill>
                  <a:schemeClr val="tx1"/>
                </a:solidFill>
                <a:latin typeface="Arial Narrow" panose="020B0606020202030204" pitchFamily="34" charset="0"/>
                <a:ea typeface="+mn-ea"/>
                <a:cs typeface="+mn-cs"/>
              </a:rPr>
              <a:t>Residuos y Suelo</a:t>
            </a:r>
          </a:p>
        </xdr:txBody>
      </xdr:sp>
    </xdr:grpSp>
    <xdr:clientData/>
  </xdr:twoCellAnchor>
  <xdr:twoCellAnchor editAs="oneCell">
    <xdr:from>
      <xdr:col>2</xdr:col>
      <xdr:colOff>732692</xdr:colOff>
      <xdr:row>18</xdr:row>
      <xdr:rowOff>9766</xdr:rowOff>
    </xdr:from>
    <xdr:to>
      <xdr:col>4</xdr:col>
      <xdr:colOff>227623</xdr:colOff>
      <xdr:row>24</xdr:row>
      <xdr:rowOff>156305</xdr:rowOff>
    </xdr:to>
    <xdr:pic>
      <xdr:nvPicPr>
        <xdr:cNvPr id="21" name="Imagen 3">
          <a:hlinkClick xmlns:r="http://schemas.openxmlformats.org/officeDocument/2006/relationships" r:id="rId7"/>
          <a:extLst>
            <a:ext uri="{FF2B5EF4-FFF2-40B4-BE49-F238E27FC236}">
              <a16:creationId xmlns:a16="http://schemas.microsoft.com/office/drawing/2014/main" id="{F6434FA4-0062-134A-AD36-1E36F0E4924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3461" y="3849074"/>
          <a:ext cx="1155700" cy="1143000"/>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361461</xdr:colOff>
      <xdr:row>17</xdr:row>
      <xdr:rowOff>29307</xdr:rowOff>
    </xdr:from>
    <xdr:to>
      <xdr:col>7</xdr:col>
      <xdr:colOff>5861</xdr:colOff>
      <xdr:row>25</xdr:row>
      <xdr:rowOff>117228</xdr:rowOff>
    </xdr:to>
    <xdr:grpSp>
      <xdr:nvGrpSpPr>
        <xdr:cNvPr id="23" name="32 Grupo">
          <a:extLst>
            <a:ext uri="{FF2B5EF4-FFF2-40B4-BE49-F238E27FC236}">
              <a16:creationId xmlns:a16="http://schemas.microsoft.com/office/drawing/2014/main" id="{297BCBC5-7858-5D45-84B6-B28C361A4E45}"/>
            </a:ext>
          </a:extLst>
        </xdr:cNvPr>
        <xdr:cNvGrpSpPr>
          <a:grpSpLocks/>
        </xdr:cNvGrpSpPr>
      </xdr:nvGrpSpPr>
      <xdr:grpSpPr bwMode="auto">
        <a:xfrm>
          <a:off x="4447686" y="3686907"/>
          <a:ext cx="1196975" cy="1383321"/>
          <a:chOff x="3649925" y="3500987"/>
          <a:chExt cx="1254129" cy="1408881"/>
        </a:xfrm>
      </xdr:grpSpPr>
      <xdr:pic>
        <xdr:nvPicPr>
          <xdr:cNvPr id="24" name="Picture 16">
            <a:hlinkClick xmlns:r="http://schemas.openxmlformats.org/officeDocument/2006/relationships" r:id="rId9"/>
            <a:extLst>
              <a:ext uri="{FF2B5EF4-FFF2-40B4-BE49-F238E27FC236}">
                <a16:creationId xmlns:a16="http://schemas.microsoft.com/office/drawing/2014/main" id="{AA0A0783-BB61-E084-BE7D-378DD463F70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848101" y="3500987"/>
            <a:ext cx="866774" cy="928138"/>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21 CuadroTexto">
            <a:extLst>
              <a:ext uri="{FF2B5EF4-FFF2-40B4-BE49-F238E27FC236}">
                <a16:creationId xmlns:a16="http://schemas.microsoft.com/office/drawing/2014/main" id="{AD64140A-455D-BF3F-EC48-7E51557B5933}"/>
              </a:ext>
            </a:extLst>
          </xdr:cNvPr>
          <xdr:cNvSpPr txBox="1"/>
        </xdr:nvSpPr>
        <xdr:spPr>
          <a:xfrm>
            <a:off x="3649925" y="4315007"/>
            <a:ext cx="1254129" cy="5948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lang="es-CO" sz="1100">
                <a:latin typeface="Arial Narrow" panose="020B0606020202030204" pitchFamily="34" charset="0"/>
              </a:rPr>
              <a:t>Emergencias y </a:t>
            </a:r>
          </a:p>
          <a:p>
            <a:pPr algn="ctr"/>
            <a:r>
              <a:rPr lang="es-CO" sz="1100">
                <a:latin typeface="Arial Narrow" panose="020B0606020202030204" pitchFamily="34" charset="0"/>
              </a:rPr>
              <a:t>Sustancias</a:t>
            </a:r>
            <a:r>
              <a:rPr lang="es-CO" sz="1100" baseline="0">
                <a:latin typeface="Arial Narrow" panose="020B0606020202030204" pitchFamily="34" charset="0"/>
              </a:rPr>
              <a:t> Químicas</a:t>
            </a:r>
            <a:endParaRPr lang="es-CO" sz="1100">
              <a:latin typeface="Arial Narrow" panose="020B0606020202030204" pitchFamily="34" charset="0"/>
            </a:endParaRPr>
          </a:p>
        </xdr:txBody>
      </xdr:sp>
    </xdr:grpSp>
    <xdr:clientData/>
  </xdr:twoCellAnchor>
  <xdr:twoCellAnchor>
    <xdr:from>
      <xdr:col>8</xdr:col>
      <xdr:colOff>654540</xdr:colOff>
      <xdr:row>17</xdr:row>
      <xdr:rowOff>48846</xdr:rowOff>
    </xdr:from>
    <xdr:to>
      <xdr:col>10</xdr:col>
      <xdr:colOff>136771</xdr:colOff>
      <xdr:row>24</xdr:row>
      <xdr:rowOff>35425</xdr:rowOff>
    </xdr:to>
    <xdr:grpSp>
      <xdr:nvGrpSpPr>
        <xdr:cNvPr id="26" name="35 Grupo">
          <a:hlinkClick xmlns:r="http://schemas.openxmlformats.org/officeDocument/2006/relationships" r:id="rId11"/>
          <a:extLst>
            <a:ext uri="{FF2B5EF4-FFF2-40B4-BE49-F238E27FC236}">
              <a16:creationId xmlns:a16="http://schemas.microsoft.com/office/drawing/2014/main" id="{441D7A4A-FAD6-0B4E-AFB9-39F98159FB54}"/>
            </a:ext>
          </a:extLst>
        </xdr:cNvPr>
        <xdr:cNvGrpSpPr>
          <a:grpSpLocks/>
        </xdr:cNvGrpSpPr>
      </xdr:nvGrpSpPr>
      <xdr:grpSpPr bwMode="auto">
        <a:xfrm>
          <a:off x="6902940" y="3706446"/>
          <a:ext cx="1034806" cy="1120054"/>
          <a:chOff x="5810250" y="3498733"/>
          <a:chExt cx="1104900" cy="1136019"/>
        </a:xfrm>
      </xdr:grpSpPr>
      <xdr:pic>
        <xdr:nvPicPr>
          <xdr:cNvPr id="27" name="Picture 15">
            <a:extLst>
              <a:ext uri="{FF2B5EF4-FFF2-40B4-BE49-F238E27FC236}">
                <a16:creationId xmlns:a16="http://schemas.microsoft.com/office/drawing/2014/main" id="{F17686C9-E029-DD14-3900-887416C61468}"/>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10250" y="3498733"/>
            <a:ext cx="1104900" cy="1054217"/>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8" name="22 CuadroTexto">
            <a:extLst>
              <a:ext uri="{FF2B5EF4-FFF2-40B4-BE49-F238E27FC236}">
                <a16:creationId xmlns:a16="http://schemas.microsoft.com/office/drawing/2014/main" id="{14A38D85-C34B-7F06-E788-5DD4C7D1BD83}"/>
              </a:ext>
            </a:extLst>
          </xdr:cNvPr>
          <xdr:cNvSpPr txBox="1"/>
        </xdr:nvSpPr>
        <xdr:spPr>
          <a:xfrm>
            <a:off x="5873189" y="4376957"/>
            <a:ext cx="636504" cy="257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marL="0" indent="0" algn="ctr"/>
            <a:r>
              <a:rPr lang="es-CO" sz="1100">
                <a:solidFill>
                  <a:schemeClr val="tx1"/>
                </a:solidFill>
                <a:latin typeface="Arial Narrow" panose="020B0606020202030204" pitchFamily="34" charset="0"/>
                <a:ea typeface="+mn-ea"/>
                <a:cs typeface="+mn-cs"/>
              </a:rPr>
              <a:t>General</a:t>
            </a:r>
          </a:p>
        </xdr:txBody>
      </xdr:sp>
    </xdr:grpSp>
    <xdr:clientData/>
  </xdr:twoCellAnchor>
  <xdr:twoCellAnchor editAs="oneCell">
    <xdr:from>
      <xdr:col>10</xdr:col>
      <xdr:colOff>127000</xdr:colOff>
      <xdr:row>1</xdr:row>
      <xdr:rowOff>175846</xdr:rowOff>
    </xdr:from>
    <xdr:to>
      <xdr:col>11</xdr:col>
      <xdr:colOff>700426</xdr:colOff>
      <xdr:row>2</xdr:row>
      <xdr:rowOff>102119</xdr:rowOff>
    </xdr:to>
    <xdr:pic>
      <xdr:nvPicPr>
        <xdr:cNvPr id="46" name="Imagen 45">
          <a:extLst>
            <a:ext uri="{FF2B5EF4-FFF2-40B4-BE49-F238E27FC236}">
              <a16:creationId xmlns:a16="http://schemas.microsoft.com/office/drawing/2014/main" id="{EE8677E9-E5B1-BF4F-BCCC-874ACCD8F043}"/>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075615" y="341923"/>
          <a:ext cx="1403811" cy="434273"/>
        </a:xfrm>
        <a:prstGeom prst="rect">
          <a:avLst/>
        </a:prstGeom>
        <a:noFill/>
        <a:ln>
          <a:noFill/>
        </a:ln>
      </xdr:spPr>
    </xdr:pic>
    <xdr:clientData/>
  </xdr:twoCellAnchor>
  <xdr:oneCellAnchor>
    <xdr:from>
      <xdr:col>20</xdr:col>
      <xdr:colOff>190500</xdr:colOff>
      <xdr:row>13</xdr:row>
      <xdr:rowOff>127000</xdr:rowOff>
    </xdr:from>
    <xdr:ext cx="609600" cy="569546"/>
    <xdr:sp macro="" textlink="">
      <xdr:nvSpPr>
        <xdr:cNvPr id="2" name="AutoShape 176" descr="data:image/jpg;base64,/9j/4AAQSkZJRgABAQAAAQABAAD/2wBDAAkGBwgHBgkIBwgKCgkLDRYPDQwMDRsUFRAWIB0iIiAdHx8kKDQsJCYxJx8fLT0tMTU3Ojo6Iys/RD84QzQ5Ojf/2wBDAQoKCg0MDRoPDxo3JR8lNzc3Nzc3Nzc3Nzc3Nzc3Nzc3Nzc3Nzc3Nzc3Nzc3Nzc3Nzc3Nzc3Nzc3Nzc3Nzc3Nzf/wAARCACMAIsDASIAAhEBAxEB/8QAHAAAAQUBAQEAAAAAAAAAAAAAAAMEBQYHAgEI/8QAOhAAAgEDAgQDBgQFAwUBAAAAAQIDAAQRBSEGEjFBE1FhIjJxgZGhBxQjwUJSYrHRcoKSFSRD4fDx/8QAGgEAAgMBAQAAAAAAAAAAAAAAAgMAAQQFBv/EACgRAAICAQMEAgAHAAAAAAAAAAABAgMRBBIhBRMxQSJRFDJCYXHB4f/aAAwDAQACEQMRAD8A3GiiioQKKKKhAoozTS71C2tdpZRzfyrufpVpN+CDuiq/PxEc4t7c/GQ/sP8ANNzrF/IdmRB/Sn+aYqZlZRaKKqx1O9VSzXGAOpKqAPtTKbi1oSFile4fvyoMD51fZl6JlIu1FUVeOblJP1bBDH/rw39iKlLLjfRbh1jnuPykh/hnwB/yG31xQuma9AqcX7LNRXCSJIgdHVlYZDKcgiu6WGFFFFQgUUUVCBRRRUIFMdW1ay0i1a5v5lijGwzuWPkB3NNOJtft9BsfGlHiTPkQwg4Ln9gO5rFte1a61e8N3qM3isfdUHCRjyUeX96RbcocezRRp5W8+jWtI4iTX2bwCYYuy59oj1P+Kf3GmoRlB9ayrgbV4LG9HjOQp7AbVqj6pC8QK8wBHcitFNm5ZQu2t1ywyPez5D2pCaSOBfa3PYDqaUub3mBEeMnzqOadUB3yx95v8ZrXHL8meUseCJ1XUVkdklcoEJ9gfvVfutXCjFszDzyOtTWri1WBsReIxOeY9c/GqbcRhcszgHPur2rXWk0ZpOTZ7cX0sp94/M5plLIScknNdMD5Ui3XzpuUDglNE4m1TQHDafcsI85aB/ajb/b2+Iwa1zhLjix1+FEmX8neHbwZG2c/0nv8OtYQw55AhJGegHen2kXkomSCQ+ywwVYY5WHbP/3yrHaqZz2y4f2G5WwjmKyfSgOe1e1nvBnGExuDo+vc6TxkLHPICOcHpn4+daCCDWKdbg8M0V2Ka4PaKKKAYFMtX1K20nT5768fkhhXmY9z5AepOAKedqyH8VdbbUNTXR4HIt7QhpsH3pSOnyB+pPlS7LFCORtNTtmolW4g4gu9d1GW6mOA2yoDsi9lH/3rUekEkp3NOba2G3s8x8qnNO0e9uSeSDkHUF9q41uoUc/Z6CulRSz4IiG0MBD82Ku2iXr3duI+cB1FILw8oi/VmV2PXk7U60zSWtpgykqc+yDk0rT9Rddmcg6iiq2DQrMlwpHtSZ+HKKbPnJD7n1au+KJjZxxtNdBOc+6HA/Ymqw2rWcZy1wzH0Yn/ABXsaJK2ClE8xbHZLDJDUVygUFPnkkVW7mOXmPLv8Kd3WtWjjEQLHuXzUXPfmTZR/wAVJrVCLSEtcnj2852O3+o4pnOPB6uuB5b0oXYn2gpY9sH96S/LTtJhrctH1yr0jU3quOPYUIrPIzkuFyTk55OmeldQTkr755eY8vX5/wBzTuPT5fFV3gYYxkk9R0pB9PmhBMkUgjBBBAJ88iuR3E3yzR8Sd0/XXlmgjnuY0QxiItJDzYwSQSe4yTv1wTWu8A8QPqNmtpeTQyXEY9iSN8h1x9QR6+VYA0LxCIKY9mGMN1z5fWnOlahdaZeW99YyGOaJg432JB6H49PnTlNtbWwdqTyj6lHSvajuHtWg1vR7XUbb3J0Bxn3T3HyNSNUEMdYvk0vS7q+l3WCJnx5kDYfM4FYQkck8zz3R5pZWLuT3YnJ+9al+KN40HD0duhw1zOqn/SoLH7gVmUCnuT865PUbWsRR2+lVLa5smNOEka/okIO5Cb/WpaKe5UFjM5HoKh4XcIFDAD0FOYxIekj475avPzbbydlxTJQXs2MlpPpSMt/ek4heVR6CmzSSIgEbgGmss9yCcSt9aCKeQe1H6Etdt9Q1CNDOzv4YOOY5qoTyXUUhRLVtj15lwftVta5uQpHiNv3zVd1qORcyoqM47uoNej6P1GVcu3PwcjqWhTj3Iobq+oMBi2tlHm7j9jSVxJfFiGNuvqqtj+1MGvNTbYSrGvkkaqPsK9iF07Eyyu475Y162dqjHcebSywaVkJMknN8BihbwnAUDFKSwK43JX5Uz8B0nIOSOx864llndllmmKjgdLdyB1wxAPkadC4uVC8srYYNjfyFNYIQS3Nty5xToMPDtMgg+2D9P/dHClSTbRUtqY4sZXvPELspaOIuMxg5xviuowt0jZhQrjJ5TjPTtXHDrolxI8nuNE6/au+HlEkixsMKYivN64P+KbXRB7ePIubwpY9Gi/hDem1e60hiwiP60Ibsf4gPTvWnZrC9DuLjROK9OeXe2ndOSRemGGCD671udVYkptIuty2/Iof4nQvdT6XCAOUCRyT/ALRVbtNGUPmWZeXGRgirN+I8cj3umchOOSUH6rUNBaMBvgHvXker2tXtZPVdOwtMuceRwulQFQY3+9cPproMgEilo7aRd98fanaRyKoIflB752rjdyXoc7ZR/URDWzfyt9KRaylc45Gx8KnzHIes3wwTvULq97DYy8ryggjIJNaKo3WPEEV+LivzNCS6Y7DLOqehpveaMssTAyJ9c1G3fEtsgwrgtSeianda1qH5a1BIUZkOcYGcdfjtXX0/SNdL5+DHd1SjG3OSH1HSmtpjh8r6GmzTpCOREyxG5NXrUtKhMhRJpWAwMlQwP2qPm4ft5lyAM9MgV6bbY6lFvJ5+Ti5tpYKZLMWyW86R8bDLjAqxXfDFygzAuR2OKiZtOuLNj48J3G5FIVbjyEkhBJDiQnq29ctI2IhuQCaQYkOzcpUA7A13GGaRdid/ZHnTN8vCYTgvI5sI5ZW5UJAOQTjp2p3aNNaxIeXIDsSQPLIryyMxSTYxR7k4G5+Fe6O0khkJJZRnYjYZO9dPTKuG3D5ef6MN/ce7KTS9f6SlpdmWxDt0T2hnzG+R9K323fxLeKT+ZA31FfPUkgCyQqRyhSMD4V9AWAIsbYE7iJM/QVn1WohdNbPXD/cHR1SrUs+2Vf8AEhltrKwvZDhI7jkZvIOp/cD61A2eoW0iKy3MeG781Xji7ShrPDt7ZYyzx8ybfxr7S/cY+dZjYaBY3Vsh8Tw2A6xnBrh6rpFest3ylg7dWvdNOzGSzXkrxxlIp1iyuRJIuQPhUDDxG6lLVJPEcnlQlMB/n2pB+Ebu4uVhTUZhag5kklfmCAduXO5qSuuGNCtbGQv49zdE4R5rgjPqAuP3rdp+iaKhLc9z/gxS6hfZlJYIXiXV9QtlVGcIzgnCuDgCoFLTV9ZMacuPFGUklPKCBjp59ac3PDpubmRLCULj3YZnyevQN0NLaFwzdHUwNTaa3gSJm8SKUKSR0AO9duujTU1/DGUYpW2Tl8iwnTdH0uYmXRA8piKMXJcMCBvgkjP+aQ0mWwsWJghFohYmR1HssOwz2+Fc6cXt9dFu1xdtp8sbD/uG3DYwN8b/AA9alL66jhmjewEUojPusAcHvjNZJtrjORkcFX1i7mm19Y7e/LoPejQnCftU/bBlQAjcda4k1yB5JJL2CGMEe02x+/U0zl4q0CI4N7zEdo42b9qFyXjAe1smozjtXN1p8F7jxVGR3xULHxpoJODPKvq0DU+t+J9Cl3XVIFz2cMn9xQPDLSaG1xwjDLkoV386j7rhd7d43jK5RcADv61a4NU02Y4i1C0c+QnU/vT9UDoGAyp6EdDQbF6DUmZx+XljBDxEb42FNebwv0V9lem1ai1hFIg5oh8cVB8QaLYR2oblAkd+VcdyaTONsuEwZeG8lMs4fzN7BBGMmaVU9dyK+iEUIiqBsABWQcG6MkvGNsqe1HaqZ3ONh2X71sNVXW4LDJDwB6VTv+gWem6rcTOeZZHMkUZXAXPX47/LpVyqH4o0651DSp0091S9VSYGY4HNjofQ/wCKdF4ZcllEHqqxTxYCIvllRk1WLmwuI1Mlqi83QIe/w8jVSuuM9ailaC5RRLErRMHQqebPtE+uQB8q5Tj/AFqMYjFvzdmZCe23etC4QnaWS2h5nOeZZU6o4wy1JwXAt2Ue0xPdhms9Xiu9LPJdYuZ3I5pGc823l5emOg2p0ONnBBNsc9SS+d6qTyEomg3VxzJ7S5bHQiqvd6fq95eH8jaswbb9NeVfmTtUbFxwJJAlzbPGh/iiYMR8iB/epSDiS0iKSW2qRkn+CRSpHoc4qV2Ot5XJbhkjdc4f1y3sTc3oSNcHCNMpbHngVQJgyyMGO4Nafq13dXunyKbvxIsZwq7fWq3oel6d+WEuqQi5FwxCmNmV48NjrnG+/nQzlK1+glKNUcsqYzXQz51oz2PDlvZrAuneNzSBykrESx+YDgbr02PrS8Vxolpqscml6JbxlRsZMkg/UihjTNgvV1pFGstC1W9jikt7G4kSQ4RljOGPoelWr8Pzd2Wp3MU0txFFFEweEuyKHztkDuN/oat8OuxWytJK/hswzysgAA9QP/2q/e6khvGuIHCMTzZRcB2OO30olU0+RctTlcFuvri7Ato4gzq7kySBiDHgbHPcdfrVf1rUxd6g8bkBLWPJfoOY/wDrP09KSm1uS3jaEShpcZK9MA+eNtvL4V7w9oz8R62YeVvygYTXj/cJ8/LyprSgsiU3ZLBd/wANdMe30yXU7hCs1+/OoPVYx7o/f51cq5jRY41RAAqjAA7CuqyN5eTckksBXhr2iqLM2/FDgi41SM6voMam/Qfr25OPHUdx/WPuPXFYtNBfhz4loebocE7V9ZVSON+A4tdD3mmzflNQxv7REc3+oDofUfPNEpegWj5/MN0HGIZM/AEUukMzIA0Dlu+QftUjqul6lpN41rqUU9vIOzsAGHmDncUzM88ac3iyYBI2k6n03otyJhiAtpOb2YZ188AmvfClzg2k/Tr4Zp1NdywyiM3UmfWTk/uc/auL28u7e0hkjmEkkqlsCb3AD1oXNZLUWdWUUkcbfozR+RwR+1SOjSM9osXJzMzMSx35Rnb71X7fiGaQ8j8uc7nnY5Hwqz6fEphRmUc5G+AaOqS3ZEahZhgLmUQthvaUbZHTPlt0+FI2hcXKeJIoYkk/0jrv8qe/koMk+GnXPujrS1vAgbcE79Og+grUrDD2nwI/nDcxuEdABJyczDc4Hn86QtopWkIiVgF90sKmPyyhOZUCRjJLkYAHxNSGg6Fe664j0xDDag/qXrqcf7Aep+1LlZgdCjPgjdF0u7vL9bKwUS3r+9Ky5W3X+Yjz8s1s3D2i22haclpb5ZslpJW96Rj1Y15w/oNjoNkLexj3O8krbtIfMmpWs05uTNsIKCwgooooQwoooqECiiioQZarpVjq1sbfULaOeI9mG49QeoPwrN9V/CUQyvPod9KQdxb3D9Pg2P71qtFU0Q+dNW4V1TS2AudJlRc7yLHzg/MD+9Q2pDT4GAaN5mjGAGGyg79Pj6V9RlQRg9KZXWj6bd73NhbSnzaIZodpaZ8v6bqEEzsn5BvB5crN7R5SOx2qfs2Bj5i4APTO1bjLwdw7MvLJpNuR5YrqLhHh6I5TR7T5xg0ceAJxUjFUkjdgqMZG/ljBc/QVPaXwzrt/j8vpzQIf/LdnkH/Hqa2C3srW1XltraGIf0IBS9FvZSrSKVo34e2cLpNrM7X8qHKxkcsSn/T3+dXOKJIkVI0VUUYVVGAK7ooQwoooqECiiioQ/9k=">
          <a:extLst>
            <a:ext uri="{FF2B5EF4-FFF2-40B4-BE49-F238E27FC236}">
              <a16:creationId xmlns:a16="http://schemas.microsoft.com/office/drawing/2014/main" id="{1BDC9B51-1B09-7642-AA22-CF211484E62F}"/>
            </a:ext>
          </a:extLst>
        </xdr:cNvPr>
        <xdr:cNvSpPr>
          <a:spLocks noChangeAspect="1" noChangeArrowheads="1"/>
        </xdr:cNvSpPr>
      </xdr:nvSpPr>
      <xdr:spPr bwMode="auto">
        <a:xfrm>
          <a:off x="8308731" y="3077308"/>
          <a:ext cx="609600" cy="569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438882</xdr:colOff>
      <xdr:row>26</xdr:row>
      <xdr:rowOff>21982</xdr:rowOff>
    </xdr:from>
    <xdr:to>
      <xdr:col>6</xdr:col>
      <xdr:colOff>563683</xdr:colOff>
      <xdr:row>32</xdr:row>
      <xdr:rowOff>106486</xdr:rowOff>
    </xdr:to>
    <xdr:grpSp>
      <xdr:nvGrpSpPr>
        <xdr:cNvPr id="9" name="37 Grupo">
          <a:hlinkClick xmlns:r="http://schemas.openxmlformats.org/officeDocument/2006/relationships" r:id="rId14"/>
          <a:extLst>
            <a:ext uri="{FF2B5EF4-FFF2-40B4-BE49-F238E27FC236}">
              <a16:creationId xmlns:a16="http://schemas.microsoft.com/office/drawing/2014/main" id="{AD35CAF9-19B8-284C-69D9-405F03DAA48D}"/>
            </a:ext>
          </a:extLst>
        </xdr:cNvPr>
        <xdr:cNvGrpSpPr>
          <a:grpSpLocks/>
        </xdr:cNvGrpSpPr>
      </xdr:nvGrpSpPr>
      <xdr:grpSpPr bwMode="auto">
        <a:xfrm>
          <a:off x="4525107" y="5136907"/>
          <a:ext cx="810601" cy="1094154"/>
          <a:chOff x="2628901" y="4974090"/>
          <a:chExt cx="895350" cy="1095245"/>
        </a:xfrm>
      </xdr:grpSpPr>
      <xdr:pic>
        <xdr:nvPicPr>
          <xdr:cNvPr id="11" name="Picture 9">
            <a:extLst>
              <a:ext uri="{FF2B5EF4-FFF2-40B4-BE49-F238E27FC236}">
                <a16:creationId xmlns:a16="http://schemas.microsoft.com/office/drawing/2014/main" id="{C75229D6-F4C5-38E8-9DF9-900B8C1525C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628901" y="4974090"/>
            <a:ext cx="895350" cy="1050667"/>
          </a:xfrm>
          <a:prstGeom prst="rect">
            <a:avLst/>
          </a:prstGeom>
          <a:noFill/>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25 CuadroTexto">
            <a:extLst>
              <a:ext uri="{FF2B5EF4-FFF2-40B4-BE49-F238E27FC236}">
                <a16:creationId xmlns:a16="http://schemas.microsoft.com/office/drawing/2014/main" id="{8DF485CA-83E5-AEC9-5E95-D3305FFF3FBA}"/>
              </a:ext>
            </a:extLst>
          </xdr:cNvPr>
          <xdr:cNvSpPr txBox="1"/>
        </xdr:nvSpPr>
        <xdr:spPr>
          <a:xfrm>
            <a:off x="2628901" y="5845308"/>
            <a:ext cx="860466" cy="224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s-CO" sz="1100"/>
              <a:t>Informativas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1680633</xdr:colOff>
      <xdr:row>0</xdr:row>
      <xdr:rowOff>127000</xdr:rowOff>
    </xdr:from>
    <xdr:to>
      <xdr:col>10</xdr:col>
      <xdr:colOff>1490133</xdr:colOff>
      <xdr:row>1</xdr:row>
      <xdr:rowOff>243220</xdr:rowOff>
    </xdr:to>
    <xdr:pic>
      <xdr:nvPicPr>
        <xdr:cNvPr id="2" name="Imagen 1">
          <a:extLst>
            <a:ext uri="{FF2B5EF4-FFF2-40B4-BE49-F238E27FC236}">
              <a16:creationId xmlns:a16="http://schemas.microsoft.com/office/drawing/2014/main" id="{BADC263F-99E3-104C-BFBE-06569C5BCE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17883" y="127000"/>
          <a:ext cx="2529417" cy="89938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1511718</xdr:colOff>
      <xdr:row>0</xdr:row>
      <xdr:rowOff>135234</xdr:rowOff>
    </xdr:from>
    <xdr:to>
      <xdr:col>10</xdr:col>
      <xdr:colOff>1321218</xdr:colOff>
      <xdr:row>1</xdr:row>
      <xdr:rowOff>251454</xdr:rowOff>
    </xdr:to>
    <xdr:pic>
      <xdr:nvPicPr>
        <xdr:cNvPr id="3" name="Imagen 2">
          <a:extLst>
            <a:ext uri="{FF2B5EF4-FFF2-40B4-BE49-F238E27FC236}">
              <a16:creationId xmlns:a16="http://schemas.microsoft.com/office/drawing/2014/main" id="{A23DA57B-7593-7F42-8531-DDF47B7CA1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6965" y="135234"/>
          <a:ext cx="2530929" cy="90124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914400</xdr:colOff>
      <xdr:row>0</xdr:row>
      <xdr:rowOff>127000</xdr:rowOff>
    </xdr:from>
    <xdr:to>
      <xdr:col>10</xdr:col>
      <xdr:colOff>685799</xdr:colOff>
      <xdr:row>1</xdr:row>
      <xdr:rowOff>243220</xdr:rowOff>
    </xdr:to>
    <xdr:pic>
      <xdr:nvPicPr>
        <xdr:cNvPr id="3" name="Imagen 2">
          <a:extLst>
            <a:ext uri="{FF2B5EF4-FFF2-40B4-BE49-F238E27FC236}">
              <a16:creationId xmlns:a16="http://schemas.microsoft.com/office/drawing/2014/main" id="{206CEAB7-BEA2-7F4C-8D61-9A77679C43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21800" y="127000"/>
          <a:ext cx="2921000" cy="9036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1914525</xdr:colOff>
      <xdr:row>0</xdr:row>
      <xdr:rowOff>142875</xdr:rowOff>
    </xdr:from>
    <xdr:to>
      <xdr:col>11</xdr:col>
      <xdr:colOff>158750</xdr:colOff>
      <xdr:row>1</xdr:row>
      <xdr:rowOff>259095</xdr:rowOff>
    </xdr:to>
    <xdr:pic>
      <xdr:nvPicPr>
        <xdr:cNvPr id="3" name="Imagen 2">
          <a:extLst>
            <a:ext uri="{FF2B5EF4-FFF2-40B4-BE49-F238E27FC236}">
              <a16:creationId xmlns:a16="http://schemas.microsoft.com/office/drawing/2014/main" id="{AE91981E-B2EB-F344-A2E0-84D9001E5E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97825" y="142875"/>
          <a:ext cx="2520950" cy="89727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931333</xdr:colOff>
      <xdr:row>0</xdr:row>
      <xdr:rowOff>118533</xdr:rowOff>
    </xdr:from>
    <xdr:to>
      <xdr:col>10</xdr:col>
      <xdr:colOff>736600</xdr:colOff>
      <xdr:row>1</xdr:row>
      <xdr:rowOff>226286</xdr:rowOff>
    </xdr:to>
    <xdr:pic>
      <xdr:nvPicPr>
        <xdr:cNvPr id="3" name="Imagen 2">
          <a:extLst>
            <a:ext uri="{FF2B5EF4-FFF2-40B4-BE49-F238E27FC236}">
              <a16:creationId xmlns:a16="http://schemas.microsoft.com/office/drawing/2014/main" id="{DF86075D-1511-7D4B-8944-DAA785F503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64133" y="118533"/>
          <a:ext cx="2921000" cy="9036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1058333</xdr:colOff>
      <xdr:row>0</xdr:row>
      <xdr:rowOff>112889</xdr:rowOff>
    </xdr:from>
    <xdr:to>
      <xdr:col>10</xdr:col>
      <xdr:colOff>860778</xdr:colOff>
      <xdr:row>1</xdr:row>
      <xdr:rowOff>226287</xdr:rowOff>
    </xdr:to>
    <xdr:pic>
      <xdr:nvPicPr>
        <xdr:cNvPr id="3" name="Imagen 2">
          <a:extLst>
            <a:ext uri="{FF2B5EF4-FFF2-40B4-BE49-F238E27FC236}">
              <a16:creationId xmlns:a16="http://schemas.microsoft.com/office/drawing/2014/main" id="{C3BCBFD3-A7EB-2543-A590-F5E9AE950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95555" y="112889"/>
          <a:ext cx="2921000" cy="9036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895350</xdr:colOff>
      <xdr:row>0</xdr:row>
      <xdr:rowOff>114300</xdr:rowOff>
    </xdr:from>
    <xdr:to>
      <xdr:col>10</xdr:col>
      <xdr:colOff>700617</xdr:colOff>
      <xdr:row>1</xdr:row>
      <xdr:rowOff>232637</xdr:rowOff>
    </xdr:to>
    <xdr:pic>
      <xdr:nvPicPr>
        <xdr:cNvPr id="2" name="Imagen 1">
          <a:extLst>
            <a:ext uri="{FF2B5EF4-FFF2-40B4-BE49-F238E27FC236}">
              <a16:creationId xmlns:a16="http://schemas.microsoft.com/office/drawing/2014/main" id="{B58EA3CD-4421-4B4B-A6C1-047F615EE2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14300"/>
          <a:ext cx="2529417" cy="89938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1877482</xdr:colOff>
      <xdr:row>0</xdr:row>
      <xdr:rowOff>206375</xdr:rowOff>
    </xdr:from>
    <xdr:to>
      <xdr:col>7</xdr:col>
      <xdr:colOff>4396317</xdr:colOff>
      <xdr:row>1</xdr:row>
      <xdr:rowOff>195792</xdr:rowOff>
    </xdr:to>
    <xdr:pic>
      <xdr:nvPicPr>
        <xdr:cNvPr id="3" name="Imagen 2">
          <a:extLst>
            <a:ext uri="{FF2B5EF4-FFF2-40B4-BE49-F238E27FC236}">
              <a16:creationId xmlns:a16="http://schemas.microsoft.com/office/drawing/2014/main" id="{E77332DD-738D-C343-B9B2-52746295E6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16466607" y="206375"/>
          <a:ext cx="2518835" cy="78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4"/>
    <pageSetUpPr fitToPage="1"/>
  </sheetPr>
  <dimension ref="A2:W34"/>
  <sheetViews>
    <sheetView showGridLines="0" tabSelected="1" zoomScaleNormal="100" zoomScaleSheetLayoutView="100" workbookViewId="0">
      <selection activeCell="B5" sqref="B5:L34"/>
    </sheetView>
  </sheetViews>
  <sheetFormatPr baseColWidth="10" defaultColWidth="10.85546875" defaultRowHeight="12.75" x14ac:dyDescent="0.2"/>
  <cols>
    <col min="1" max="4" width="10.85546875" style="1"/>
    <col min="5" max="5" width="17.85546875" style="1" customWidth="1"/>
    <col min="6" max="6" width="10.28515625" style="1" customWidth="1"/>
    <col min="7" max="7" width="13" style="1" customWidth="1"/>
    <col min="8" max="8" width="9.140625" style="1" customWidth="1"/>
    <col min="9" max="9" width="12.42578125" style="1" customWidth="1"/>
    <col min="10" max="13" width="10.85546875" style="1"/>
    <col min="14" max="14" width="6.85546875" style="1" customWidth="1"/>
    <col min="15" max="16384" width="10.85546875" style="1"/>
  </cols>
  <sheetData>
    <row r="2" spans="1:23" customFormat="1" ht="39.950000000000003" customHeight="1" x14ac:dyDescent="0.2">
      <c r="B2" s="62" t="s">
        <v>494</v>
      </c>
      <c r="C2" s="62"/>
      <c r="D2" s="62"/>
      <c r="E2" s="64" t="s">
        <v>498</v>
      </c>
      <c r="F2" s="64"/>
      <c r="G2" s="64"/>
      <c r="H2" s="64"/>
      <c r="I2" s="64"/>
      <c r="J2" s="64"/>
      <c r="K2" s="41"/>
      <c r="L2" s="41"/>
    </row>
    <row r="3" spans="1:23" customFormat="1" ht="20.100000000000001" customHeight="1" x14ac:dyDescent="0.2">
      <c r="B3" s="62"/>
      <c r="C3" s="62"/>
      <c r="D3" s="62"/>
      <c r="E3" s="38" t="s">
        <v>499</v>
      </c>
      <c r="F3" s="39"/>
      <c r="G3" s="39"/>
      <c r="H3" s="39"/>
      <c r="I3" s="39"/>
      <c r="J3" s="40"/>
      <c r="K3" s="41"/>
      <c r="L3" s="41"/>
    </row>
    <row r="4" spans="1:23" customFormat="1" ht="13.5" thickBot="1" x14ac:dyDescent="0.25">
      <c r="B4" s="65" t="s">
        <v>947</v>
      </c>
      <c r="C4" s="65"/>
      <c r="D4" s="65"/>
      <c r="E4" s="66" t="s">
        <v>1006</v>
      </c>
      <c r="F4" s="67"/>
      <c r="G4" s="67"/>
      <c r="H4" s="67"/>
      <c r="I4" s="67"/>
      <c r="J4" s="68"/>
      <c r="K4" s="65" t="s">
        <v>466</v>
      </c>
      <c r="L4" s="65"/>
    </row>
    <row r="5" spans="1:23" ht="26.25" customHeight="1" x14ac:dyDescent="0.2">
      <c r="A5" s="14"/>
      <c r="B5" s="30"/>
      <c r="C5" s="31"/>
      <c r="D5" s="31"/>
      <c r="E5" s="31"/>
      <c r="F5" s="31"/>
      <c r="G5" s="31"/>
      <c r="H5" s="31"/>
      <c r="I5" s="31"/>
      <c r="J5" s="31"/>
      <c r="K5" s="31"/>
      <c r="L5" s="32"/>
      <c r="M5" s="29"/>
      <c r="N5" s="29"/>
      <c r="O5" s="29"/>
      <c r="P5" s="29"/>
      <c r="Q5" s="29"/>
      <c r="R5" s="29"/>
      <c r="S5" s="29"/>
      <c r="T5" s="29"/>
      <c r="U5" s="29"/>
      <c r="V5" s="29"/>
      <c r="W5" s="29"/>
    </row>
    <row r="6" spans="1:23" ht="12.75" customHeight="1" x14ac:dyDescent="0.2">
      <c r="B6" s="33"/>
      <c r="C6" s="29"/>
      <c r="D6" s="29"/>
      <c r="E6" s="29"/>
      <c r="F6" s="29"/>
      <c r="G6" s="29"/>
      <c r="H6" s="29"/>
      <c r="I6" s="29"/>
      <c r="J6" s="29"/>
      <c r="K6" s="29"/>
      <c r="L6" s="34"/>
      <c r="M6" s="29"/>
      <c r="N6" s="29"/>
      <c r="O6" s="29"/>
      <c r="P6" s="29"/>
      <c r="Q6" s="29"/>
      <c r="R6" s="29"/>
      <c r="S6" s="29"/>
      <c r="T6" s="29"/>
      <c r="U6" s="29"/>
      <c r="V6" s="29"/>
      <c r="W6" s="29"/>
    </row>
    <row r="7" spans="1:23" ht="22.5" customHeight="1" x14ac:dyDescent="0.2">
      <c r="B7" s="33"/>
      <c r="C7" s="29"/>
      <c r="D7" s="29"/>
      <c r="E7" s="29"/>
      <c r="F7" s="29"/>
      <c r="G7" s="29"/>
      <c r="H7" s="29"/>
      <c r="I7" s="29"/>
      <c r="J7" s="29"/>
      <c r="K7" s="29"/>
      <c r="L7" s="34"/>
      <c r="M7" s="29"/>
      <c r="N7" s="29"/>
      <c r="O7" s="29"/>
      <c r="P7" s="29"/>
      <c r="Q7" s="29"/>
      <c r="R7" s="29"/>
      <c r="S7" s="29"/>
      <c r="T7" s="29"/>
      <c r="U7" s="29"/>
      <c r="V7" s="29"/>
      <c r="W7" s="29"/>
    </row>
    <row r="8" spans="1:23" ht="14.25" customHeight="1" x14ac:dyDescent="0.2">
      <c r="B8" s="33"/>
      <c r="C8" s="29"/>
      <c r="D8" s="29"/>
      <c r="E8" s="29"/>
      <c r="F8" s="29"/>
      <c r="G8" s="29"/>
      <c r="H8" s="29"/>
      <c r="I8" s="29"/>
      <c r="J8" s="29"/>
      <c r="K8" s="29"/>
      <c r="L8" s="34"/>
      <c r="M8" s="29"/>
      <c r="N8" s="29"/>
      <c r="O8" s="29"/>
      <c r="P8" s="29"/>
      <c r="Q8" s="29"/>
      <c r="R8" s="29"/>
      <c r="S8" s="29"/>
      <c r="T8" s="29"/>
      <c r="U8" s="29"/>
      <c r="V8" s="29"/>
      <c r="W8" s="29"/>
    </row>
    <row r="9" spans="1:23" ht="14.25" customHeight="1" x14ac:dyDescent="0.2">
      <c r="B9" s="33"/>
      <c r="C9" s="29"/>
      <c r="D9" s="29"/>
      <c r="E9" s="29"/>
      <c r="F9" s="29"/>
      <c r="G9" s="29"/>
      <c r="H9" s="29"/>
      <c r="I9" s="29"/>
      <c r="J9" s="29"/>
      <c r="K9" s="29"/>
      <c r="L9" s="34"/>
      <c r="M9" s="29"/>
      <c r="N9" s="29"/>
      <c r="O9" s="29"/>
      <c r="P9" s="29"/>
      <c r="Q9" s="29"/>
      <c r="R9" s="29"/>
      <c r="S9" s="29"/>
      <c r="T9" s="29"/>
      <c r="U9" s="29"/>
      <c r="V9" s="29"/>
      <c r="W9" s="29"/>
    </row>
    <row r="10" spans="1:23" ht="18" customHeight="1" x14ac:dyDescent="0.2">
      <c r="B10" s="33"/>
      <c r="C10" s="29"/>
      <c r="D10" s="29"/>
      <c r="E10" s="29"/>
      <c r="F10" s="29"/>
      <c r="G10" s="29"/>
      <c r="H10" s="29"/>
      <c r="I10" s="29"/>
      <c r="J10" s="29"/>
      <c r="K10" s="29"/>
      <c r="L10" s="34"/>
      <c r="M10" s="29"/>
      <c r="N10" s="29"/>
      <c r="O10" s="29"/>
      <c r="P10" s="29"/>
      <c r="Q10" s="29"/>
      <c r="R10" s="29"/>
      <c r="S10" s="29"/>
      <c r="T10" s="29"/>
      <c r="U10" s="29"/>
      <c r="V10" s="29"/>
      <c r="W10" s="29"/>
    </row>
    <row r="11" spans="1:23" ht="12.75" customHeight="1" x14ac:dyDescent="0.2">
      <c r="B11" s="33"/>
      <c r="C11" s="29"/>
      <c r="D11" s="29"/>
      <c r="E11" s="29"/>
      <c r="F11" s="29"/>
      <c r="G11" s="29"/>
      <c r="H11" s="29"/>
      <c r="I11" s="29"/>
      <c r="J11" s="29"/>
      <c r="K11" s="29"/>
      <c r="L11" s="34"/>
      <c r="M11" s="29"/>
      <c r="N11" s="29"/>
      <c r="O11" s="29"/>
      <c r="P11" s="29"/>
      <c r="Q11" s="29"/>
      <c r="R11" s="29"/>
      <c r="S11" s="29"/>
      <c r="T11" s="29"/>
      <c r="U11" s="29"/>
      <c r="V11" s="29"/>
      <c r="W11" s="29"/>
    </row>
    <row r="12" spans="1:23" ht="12.75" customHeight="1" x14ac:dyDescent="0.2">
      <c r="B12" s="33"/>
      <c r="C12" s="29"/>
      <c r="D12" s="29"/>
      <c r="E12" s="29"/>
      <c r="F12" s="29"/>
      <c r="G12" s="29"/>
      <c r="H12" s="29"/>
      <c r="I12" s="29"/>
      <c r="J12" s="29"/>
      <c r="K12" s="29"/>
      <c r="L12" s="34"/>
      <c r="M12" s="29"/>
      <c r="N12" s="29"/>
      <c r="O12" s="29"/>
      <c r="P12" s="29"/>
      <c r="Q12" s="29"/>
      <c r="R12" s="29"/>
      <c r="S12" s="29"/>
      <c r="T12" s="29"/>
      <c r="U12" s="29"/>
      <c r="V12" s="29"/>
      <c r="W12" s="29"/>
    </row>
    <row r="13" spans="1:23" ht="12.75" customHeight="1" x14ac:dyDescent="0.2">
      <c r="B13" s="33"/>
      <c r="C13" s="29"/>
      <c r="D13" s="29"/>
      <c r="E13" s="29"/>
      <c r="F13" s="29"/>
      <c r="G13" s="29"/>
      <c r="H13" s="29"/>
      <c r="I13" s="29"/>
      <c r="J13" s="29"/>
      <c r="K13" s="29"/>
      <c r="L13" s="34"/>
      <c r="M13" s="29"/>
      <c r="N13" s="29"/>
      <c r="O13" s="29"/>
      <c r="P13" s="29"/>
      <c r="Q13" s="29"/>
      <c r="R13" s="29"/>
      <c r="S13" s="29"/>
      <c r="T13" s="29"/>
      <c r="U13" s="29"/>
      <c r="V13" s="29"/>
      <c r="W13" s="29"/>
    </row>
    <row r="14" spans="1:23" ht="18" customHeight="1" x14ac:dyDescent="0.2">
      <c r="B14" s="33"/>
      <c r="C14" s="29"/>
      <c r="D14" s="29"/>
      <c r="E14" s="29"/>
      <c r="F14" s="29"/>
      <c r="G14" s="29"/>
      <c r="H14" s="29"/>
      <c r="I14" s="29"/>
      <c r="J14" s="29"/>
      <c r="K14" s="29"/>
      <c r="L14" s="34"/>
      <c r="M14" s="29"/>
      <c r="N14" s="29"/>
      <c r="O14" s="29"/>
      <c r="P14" s="29"/>
      <c r="Q14" s="29"/>
      <c r="R14" s="29"/>
      <c r="S14" s="29"/>
      <c r="T14" s="29"/>
      <c r="U14" s="29"/>
      <c r="V14" s="29"/>
      <c r="W14" s="29"/>
    </row>
    <row r="15" spans="1:23" ht="12.75" customHeight="1" x14ac:dyDescent="0.2">
      <c r="B15" s="33"/>
      <c r="C15" s="29"/>
      <c r="D15" s="29"/>
      <c r="E15" s="29"/>
      <c r="F15" s="29"/>
      <c r="G15" s="29"/>
      <c r="H15" s="29"/>
      <c r="I15" s="29"/>
      <c r="J15" s="29"/>
      <c r="K15" s="29"/>
      <c r="L15" s="34"/>
      <c r="M15" s="29"/>
      <c r="N15" s="29"/>
      <c r="O15" s="29"/>
      <c r="P15" s="29"/>
      <c r="Q15" s="29"/>
      <c r="R15" s="29"/>
      <c r="S15" s="29"/>
      <c r="T15" s="29"/>
      <c r="U15" s="29"/>
      <c r="V15" s="29"/>
      <c r="W15" s="29"/>
    </row>
    <row r="16" spans="1:23" ht="12.75" customHeight="1" x14ac:dyDescent="0.2">
      <c r="B16" s="33"/>
      <c r="C16" s="29"/>
      <c r="D16" s="29"/>
      <c r="E16" s="29"/>
      <c r="F16" s="29"/>
      <c r="G16" s="29"/>
      <c r="H16" s="29"/>
      <c r="I16" s="29"/>
      <c r="J16" s="29"/>
      <c r="K16" s="29"/>
      <c r="L16" s="34"/>
      <c r="M16" s="29"/>
      <c r="N16" s="29"/>
      <c r="O16" s="29"/>
      <c r="P16" s="29"/>
      <c r="Q16" s="29"/>
      <c r="R16" s="29"/>
      <c r="S16" s="29"/>
      <c r="T16" s="29"/>
      <c r="U16" s="29"/>
      <c r="V16" s="29"/>
      <c r="W16" s="29"/>
    </row>
    <row r="17" spans="1:23" ht="12.75" customHeight="1" x14ac:dyDescent="0.2">
      <c r="B17" s="33"/>
      <c r="C17" s="29"/>
      <c r="D17" s="29"/>
      <c r="E17" s="29"/>
      <c r="F17" s="29"/>
      <c r="G17" s="29"/>
      <c r="H17" s="29"/>
      <c r="I17" s="29"/>
      <c r="J17" s="29"/>
      <c r="K17" s="29"/>
      <c r="L17" s="34"/>
      <c r="M17" s="29"/>
      <c r="N17" s="29"/>
      <c r="O17" s="29"/>
      <c r="P17" s="29"/>
      <c r="Q17" s="29"/>
      <c r="R17" s="29"/>
      <c r="S17" s="29"/>
      <c r="T17" s="29"/>
      <c r="U17" s="29"/>
      <c r="V17" s="29"/>
      <c r="W17" s="29"/>
    </row>
    <row r="18" spans="1:23" ht="12.75" customHeight="1" x14ac:dyDescent="0.2">
      <c r="B18" s="33"/>
      <c r="C18" s="29"/>
      <c r="D18" s="29"/>
      <c r="E18" s="29"/>
      <c r="F18" s="29"/>
      <c r="G18" s="29"/>
      <c r="H18" s="29"/>
      <c r="I18" s="29"/>
      <c r="J18" s="29"/>
      <c r="K18" s="29"/>
      <c r="L18" s="34"/>
      <c r="M18" s="29"/>
      <c r="N18" s="29"/>
      <c r="O18" s="29"/>
      <c r="P18" s="29"/>
      <c r="Q18" s="29"/>
      <c r="R18" s="29"/>
      <c r="S18" s="29"/>
      <c r="T18" s="29"/>
      <c r="U18" s="29"/>
      <c r="V18" s="29"/>
      <c r="W18" s="29"/>
    </row>
    <row r="19" spans="1:23" ht="12.75" customHeight="1" x14ac:dyDescent="0.2">
      <c r="B19" s="33"/>
      <c r="C19" s="29"/>
      <c r="D19" s="29"/>
      <c r="E19" s="29"/>
      <c r="F19" s="29"/>
      <c r="G19" s="29"/>
      <c r="H19" s="29"/>
      <c r="I19" s="29"/>
      <c r="J19" s="29"/>
      <c r="K19" s="29"/>
      <c r="L19" s="34"/>
      <c r="M19" s="29"/>
      <c r="N19" s="29"/>
      <c r="O19" s="29"/>
      <c r="P19" s="29"/>
      <c r="Q19" s="29"/>
      <c r="R19" s="29"/>
      <c r="S19" s="29"/>
      <c r="T19" s="29"/>
      <c r="U19" s="29"/>
      <c r="V19" s="29"/>
      <c r="W19" s="29"/>
    </row>
    <row r="20" spans="1:23" ht="12.75" customHeight="1" x14ac:dyDescent="0.2">
      <c r="B20" s="33"/>
      <c r="C20" s="29"/>
      <c r="D20" s="29"/>
      <c r="E20" s="29"/>
      <c r="F20" s="29"/>
      <c r="G20" s="29"/>
      <c r="H20" s="29"/>
      <c r="I20" s="29"/>
      <c r="J20" s="29"/>
      <c r="K20" s="29"/>
      <c r="L20" s="34"/>
      <c r="M20" s="29"/>
      <c r="N20" s="29"/>
      <c r="O20" s="29"/>
      <c r="P20" s="29"/>
      <c r="Q20" s="29"/>
      <c r="R20" s="29"/>
      <c r="S20" s="29"/>
      <c r="T20" s="29"/>
      <c r="U20" s="29"/>
      <c r="V20" s="29"/>
      <c r="W20" s="29"/>
    </row>
    <row r="21" spans="1:23" ht="12.75" customHeight="1" x14ac:dyDescent="0.2">
      <c r="B21" s="33"/>
      <c r="C21" s="29"/>
      <c r="D21" s="29"/>
      <c r="E21" s="29"/>
      <c r="F21" s="29"/>
      <c r="G21" s="29"/>
      <c r="H21" s="29"/>
      <c r="I21" s="29"/>
      <c r="J21" s="29"/>
      <c r="K21" s="29"/>
      <c r="L21" s="34"/>
      <c r="M21" s="29"/>
      <c r="N21" s="29"/>
      <c r="O21" s="29"/>
      <c r="P21" s="29"/>
      <c r="Q21" s="29"/>
      <c r="R21" s="29"/>
      <c r="S21" s="29"/>
      <c r="T21" s="29"/>
      <c r="U21" s="29"/>
      <c r="V21" s="29"/>
      <c r="W21" s="29"/>
    </row>
    <row r="22" spans="1:23" ht="12.75" customHeight="1" x14ac:dyDescent="0.2">
      <c r="B22" s="33"/>
      <c r="C22" s="29"/>
      <c r="D22" s="29"/>
      <c r="E22" s="29"/>
      <c r="F22" s="29"/>
      <c r="G22" s="29"/>
      <c r="H22" s="29"/>
      <c r="I22" s="29"/>
      <c r="J22" s="29"/>
      <c r="K22" s="29"/>
      <c r="L22" s="34"/>
      <c r="M22" s="29"/>
      <c r="N22" s="29"/>
      <c r="O22" s="29"/>
      <c r="P22" s="29"/>
      <c r="Q22" s="29"/>
      <c r="R22" s="29"/>
      <c r="S22" s="29"/>
      <c r="T22" s="29"/>
      <c r="U22" s="29"/>
      <c r="V22" s="29"/>
      <c r="W22" s="29"/>
    </row>
    <row r="23" spans="1:23" ht="12.75" customHeight="1" x14ac:dyDescent="0.2">
      <c r="B23" s="33"/>
      <c r="C23" s="29"/>
      <c r="D23" s="29"/>
      <c r="E23" s="29"/>
      <c r="F23" s="29"/>
      <c r="G23" s="29"/>
      <c r="H23" s="29"/>
      <c r="I23" s="29"/>
      <c r="J23" s="29"/>
      <c r="K23" s="29"/>
      <c r="L23" s="34"/>
      <c r="M23" s="29"/>
      <c r="N23" s="29"/>
      <c r="O23" s="29"/>
      <c r="P23" s="29"/>
      <c r="Q23" s="29"/>
      <c r="R23" s="29"/>
      <c r="S23" s="29"/>
      <c r="T23" s="29"/>
      <c r="U23" s="29"/>
      <c r="V23" s="29"/>
      <c r="W23" s="29"/>
    </row>
    <row r="24" spans="1:23" ht="12.75" customHeight="1" x14ac:dyDescent="0.2">
      <c r="B24" s="33"/>
      <c r="C24" s="29"/>
      <c r="D24" s="29"/>
      <c r="E24" s="29"/>
      <c r="F24" s="29"/>
      <c r="G24" s="29"/>
      <c r="H24" s="29"/>
      <c r="I24" s="29"/>
      <c r="J24" s="29"/>
      <c r="K24" s="29"/>
      <c r="L24" s="34"/>
      <c r="M24" s="29"/>
      <c r="N24" s="29"/>
      <c r="O24" s="29"/>
      <c r="P24" s="29"/>
      <c r="Q24" s="29"/>
      <c r="R24" s="29"/>
      <c r="S24" s="29"/>
      <c r="T24" s="29"/>
      <c r="U24" s="29"/>
      <c r="V24" s="29"/>
      <c r="W24" s="29"/>
    </row>
    <row r="25" spans="1:23" ht="12.75" customHeight="1" x14ac:dyDescent="0.2">
      <c r="A25" s="9"/>
      <c r="B25" s="33"/>
      <c r="C25" s="29"/>
      <c r="D25" s="29"/>
      <c r="E25" s="29"/>
      <c r="F25" s="29"/>
      <c r="G25" s="29"/>
      <c r="H25" s="29"/>
      <c r="I25" s="29"/>
      <c r="J25" s="29"/>
      <c r="K25" s="29"/>
      <c r="L25" s="34"/>
      <c r="M25" s="29"/>
      <c r="N25" s="29"/>
      <c r="O25" s="29"/>
      <c r="P25" s="29"/>
      <c r="Q25" s="29"/>
      <c r="R25" s="29"/>
      <c r="S25" s="29"/>
      <c r="T25" s="29"/>
      <c r="U25" s="29"/>
      <c r="V25" s="29"/>
      <c r="W25" s="29"/>
    </row>
    <row r="26" spans="1:23" ht="12.75" customHeight="1" x14ac:dyDescent="0.2">
      <c r="A26" s="9"/>
      <c r="B26" s="33"/>
      <c r="C26" s="29"/>
      <c r="D26" s="29"/>
      <c r="E26" s="29"/>
      <c r="F26" s="29"/>
      <c r="G26" s="29"/>
      <c r="H26" s="29"/>
      <c r="I26" s="29"/>
      <c r="J26" s="29"/>
      <c r="K26" s="29"/>
      <c r="L26" s="34"/>
      <c r="M26" s="29"/>
      <c r="N26" s="29"/>
      <c r="O26" s="29"/>
      <c r="P26" s="29"/>
      <c r="Q26" s="29"/>
      <c r="R26" s="29"/>
      <c r="S26" s="29"/>
      <c r="T26" s="29"/>
      <c r="U26" s="29"/>
      <c r="V26" s="29"/>
      <c r="W26" s="29"/>
    </row>
    <row r="27" spans="1:23" ht="12.75" customHeight="1" x14ac:dyDescent="0.2">
      <c r="A27" s="9"/>
      <c r="B27" s="33"/>
      <c r="C27" s="29"/>
      <c r="D27" s="29"/>
      <c r="E27" s="29"/>
      <c r="F27" s="29"/>
      <c r="G27" s="29"/>
      <c r="H27" s="29"/>
      <c r="I27" s="29"/>
      <c r="J27" s="29"/>
      <c r="K27" s="29"/>
      <c r="L27" s="34"/>
      <c r="M27" s="29"/>
      <c r="N27" s="29"/>
      <c r="O27" s="29"/>
      <c r="P27" s="29"/>
      <c r="Q27" s="29"/>
      <c r="R27" s="29"/>
      <c r="S27" s="29"/>
      <c r="T27" s="29"/>
      <c r="U27" s="29"/>
      <c r="V27" s="29"/>
      <c r="W27" s="29"/>
    </row>
    <row r="28" spans="1:23" ht="12.75" customHeight="1" x14ac:dyDescent="0.2">
      <c r="B28" s="33"/>
      <c r="C28" s="29"/>
      <c r="D28" s="29"/>
      <c r="E28" s="29"/>
      <c r="F28" s="29"/>
      <c r="G28" s="29"/>
      <c r="H28" s="29"/>
      <c r="I28" s="29"/>
      <c r="J28" s="29"/>
      <c r="K28" s="29"/>
      <c r="L28" s="34"/>
      <c r="M28" s="29"/>
      <c r="N28" s="29"/>
      <c r="O28" s="29"/>
      <c r="P28" s="29"/>
      <c r="Q28" s="29"/>
      <c r="R28" s="29"/>
      <c r="S28" s="29"/>
      <c r="T28" s="29"/>
      <c r="U28" s="29"/>
      <c r="V28" s="29"/>
      <c r="W28" s="29"/>
    </row>
    <row r="29" spans="1:23" ht="12.75" customHeight="1" x14ac:dyDescent="0.2">
      <c r="B29" s="33"/>
      <c r="C29" s="29"/>
      <c r="D29" s="29"/>
      <c r="E29" s="29"/>
      <c r="F29" s="29"/>
      <c r="G29" s="29"/>
      <c r="H29" s="29"/>
      <c r="I29" s="29"/>
      <c r="J29" s="29"/>
      <c r="K29" s="29"/>
      <c r="L29" s="34"/>
      <c r="M29" s="29"/>
      <c r="N29" s="29"/>
      <c r="O29" s="29"/>
      <c r="P29" s="29"/>
      <c r="Q29" s="29"/>
      <c r="R29" s="29"/>
      <c r="S29" s="29"/>
      <c r="T29" s="29"/>
      <c r="U29" s="29"/>
      <c r="V29" s="29"/>
      <c r="W29" s="29"/>
    </row>
    <row r="30" spans="1:23" x14ac:dyDescent="0.2">
      <c r="B30" s="33"/>
      <c r="C30" s="29"/>
      <c r="D30" s="29"/>
      <c r="E30" s="29"/>
      <c r="F30" s="29"/>
      <c r="G30" s="29"/>
      <c r="H30" s="29"/>
      <c r="I30" s="29"/>
      <c r="J30" s="29"/>
      <c r="K30" s="29"/>
      <c r="L30" s="34"/>
    </row>
    <row r="31" spans="1:23" x14ac:dyDescent="0.2">
      <c r="B31" s="33"/>
      <c r="C31" s="29"/>
      <c r="D31" s="29"/>
      <c r="E31" s="29"/>
      <c r="F31" s="29"/>
      <c r="G31" s="29"/>
      <c r="H31" s="29"/>
      <c r="I31" s="29"/>
      <c r="J31" s="29"/>
      <c r="K31" s="29"/>
      <c r="L31" s="34"/>
    </row>
    <row r="32" spans="1:23" ht="15.95" customHeight="1" x14ac:dyDescent="0.2">
      <c r="B32" s="33"/>
      <c r="C32" s="29"/>
      <c r="D32" s="29"/>
      <c r="E32" s="29"/>
      <c r="F32" s="29"/>
      <c r="G32" s="29"/>
      <c r="H32" s="29"/>
      <c r="I32" s="29"/>
      <c r="J32" s="29"/>
      <c r="K32" s="29"/>
      <c r="L32" s="34"/>
    </row>
    <row r="33" spans="2:12" ht="15.95" customHeight="1" x14ac:dyDescent="0.2">
      <c r="B33" s="33"/>
      <c r="C33" s="29"/>
      <c r="D33" s="29"/>
      <c r="E33" s="29"/>
      <c r="F33" s="29"/>
      <c r="G33" s="29"/>
      <c r="H33" s="29"/>
      <c r="I33" s="29"/>
      <c r="J33" s="29"/>
      <c r="K33" s="29"/>
      <c r="L33" s="34"/>
    </row>
    <row r="34" spans="2:12" ht="15.95" customHeight="1" thickBot="1" x14ac:dyDescent="0.25">
      <c r="B34" s="35"/>
      <c r="C34" s="36"/>
      <c r="D34" s="36"/>
      <c r="E34" s="36"/>
      <c r="F34" s="36"/>
      <c r="G34" s="36"/>
      <c r="H34" s="36"/>
      <c r="I34" s="36"/>
      <c r="J34" s="36"/>
      <c r="K34" s="36"/>
      <c r="L34" s="37"/>
    </row>
  </sheetData>
  <sheetProtection algorithmName="SHA-512" hashValue="9P3Q824u/WqdTH8RrwCN18Q37SBeXY0GHzJGFpknv1Xu1Ai6rrTR7bg6grA3HwhDa7kxOT2Tn6YW2Ixtf9faHw==" saltValue="dfTsNCxoeMcp7WVSHEf5sQ==" spinCount="100000" sheet="1" objects="1" scenarios="1"/>
  <mergeCells count="9">
    <mergeCell ref="M5:W29"/>
    <mergeCell ref="B5:L34"/>
    <mergeCell ref="K4:L4"/>
    <mergeCell ref="E2:J2"/>
    <mergeCell ref="B4:D4"/>
    <mergeCell ref="E4:J4"/>
    <mergeCell ref="E3:J3"/>
    <mergeCell ref="K2:L3"/>
    <mergeCell ref="B2:D3"/>
  </mergeCells>
  <phoneticPr fontId="0" type="noConversion"/>
  <pageMargins left="0.75" right="0.75" top="1" bottom="1" header="0" footer="0"/>
  <pageSetup scale="89" orientation="landscape"/>
  <headerFooter alignWithMargins="0"/>
  <colBreaks count="1" manualBreakCount="1">
    <brk id="11" max="1048575" man="1"/>
  </col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35FA-61CD-6442-B6E4-5AB130CF9C10}">
  <dimension ref="B1:G12"/>
  <sheetViews>
    <sheetView showGridLines="0" view="pageBreakPreview" zoomScale="110" zoomScaleNormal="100" zoomScaleSheetLayoutView="110" workbookViewId="0">
      <selection activeCell="K19" sqref="K19"/>
    </sheetView>
  </sheetViews>
  <sheetFormatPr baseColWidth="10" defaultRowHeight="16.5" x14ac:dyDescent="0.3"/>
  <cols>
    <col min="1" max="1" width="11.42578125" style="211"/>
    <col min="2" max="2" width="25.140625" style="211" customWidth="1"/>
    <col min="3" max="3" width="20.42578125" style="211" bestFit="1" customWidth="1"/>
    <col min="4" max="4" width="20.42578125" style="211" customWidth="1"/>
    <col min="5" max="5" width="18.28515625" style="211" customWidth="1"/>
    <col min="6" max="6" width="16.85546875" style="211" customWidth="1"/>
    <col min="7" max="7" width="30.42578125" style="211" customWidth="1"/>
    <col min="8" max="16384" width="11.42578125" style="211"/>
  </cols>
  <sheetData>
    <row r="1" spans="2:7" ht="17.100000000000001" customHeight="1" x14ac:dyDescent="0.3"/>
    <row r="2" spans="2:7" ht="41.1" customHeight="1" x14ac:dyDescent="0.3">
      <c r="B2" s="63" t="s">
        <v>582</v>
      </c>
      <c r="C2" s="63"/>
      <c r="D2" s="63"/>
      <c r="E2" s="63"/>
      <c r="F2" s="63"/>
      <c r="G2" s="63"/>
    </row>
    <row r="3" spans="2:7" ht="21.95" customHeight="1" x14ac:dyDescent="0.3">
      <c r="B3" s="244" t="s">
        <v>1009</v>
      </c>
      <c r="C3" s="245"/>
      <c r="D3" s="245"/>
      <c r="E3" s="245"/>
      <c r="F3" s="245"/>
      <c r="G3" s="246"/>
    </row>
    <row r="4" spans="2:7" ht="12" customHeight="1" x14ac:dyDescent="0.3">
      <c r="G4" s="247"/>
    </row>
    <row r="5" spans="2:7" ht="70.5" customHeight="1" x14ac:dyDescent="0.3">
      <c r="B5" s="248" t="s">
        <v>506</v>
      </c>
      <c r="C5" s="249" t="s">
        <v>533</v>
      </c>
      <c r="D5" s="250" t="s">
        <v>1008</v>
      </c>
      <c r="E5" s="250" t="s">
        <v>507</v>
      </c>
      <c r="F5" s="250" t="s">
        <v>508</v>
      </c>
      <c r="G5" s="251" t="s">
        <v>509</v>
      </c>
    </row>
    <row r="6" spans="2:7" ht="24" customHeight="1" x14ac:dyDescent="0.3">
      <c r="B6" s="236" t="s">
        <v>10</v>
      </c>
      <c r="C6" s="252">
        <f>+Agua!L23</f>
        <v>15</v>
      </c>
      <c r="D6" s="252">
        <v>15</v>
      </c>
      <c r="E6" s="252">
        <f>+Agua!L24</f>
        <v>15</v>
      </c>
      <c r="F6" s="252">
        <f>Agua!L25</f>
        <v>0</v>
      </c>
      <c r="G6" s="253">
        <f>+E6/D6</f>
        <v>1</v>
      </c>
    </row>
    <row r="7" spans="2:7" ht="24" customHeight="1" x14ac:dyDescent="0.3">
      <c r="B7" s="236" t="s">
        <v>403</v>
      </c>
      <c r="C7" s="252">
        <f>+Energia!L16</f>
        <v>11</v>
      </c>
      <c r="D7" s="252">
        <v>11</v>
      </c>
      <c r="E7" s="252">
        <f>+Energia!L17</f>
        <v>11</v>
      </c>
      <c r="F7" s="252">
        <f>Energia!L18</f>
        <v>0</v>
      </c>
      <c r="G7" s="253">
        <f t="shared" ref="G7:G11" si="0">+E7/D7</f>
        <v>1</v>
      </c>
    </row>
    <row r="8" spans="2:7" ht="24" customHeight="1" x14ac:dyDescent="0.3">
      <c r="B8" s="236" t="s">
        <v>534</v>
      </c>
      <c r="C8" s="254">
        <f>+'Residuos y Suelo'!L50</f>
        <v>44</v>
      </c>
      <c r="D8" s="254">
        <v>43</v>
      </c>
      <c r="E8" s="254">
        <f>'Residuos y Suelo'!L51</f>
        <v>43</v>
      </c>
      <c r="F8" s="254">
        <f>'Residuos y Suelo'!L52</f>
        <v>0</v>
      </c>
      <c r="G8" s="253">
        <f t="shared" si="0"/>
        <v>1</v>
      </c>
    </row>
    <row r="9" spans="2:7" ht="24" customHeight="1" x14ac:dyDescent="0.3">
      <c r="B9" s="236" t="s">
        <v>75</v>
      </c>
      <c r="C9" s="252">
        <f>Aire!L25</f>
        <v>17</v>
      </c>
      <c r="D9" s="252">
        <v>17</v>
      </c>
      <c r="E9" s="252">
        <f>Aire!L26</f>
        <v>16</v>
      </c>
      <c r="F9" s="252">
        <f>Aire!L27</f>
        <v>1</v>
      </c>
      <c r="G9" s="253">
        <f t="shared" si="0"/>
        <v>0.94117647058823528</v>
      </c>
    </row>
    <row r="10" spans="2:7" ht="24" customHeight="1" x14ac:dyDescent="0.3">
      <c r="B10" s="236" t="s">
        <v>535</v>
      </c>
      <c r="C10" s="252">
        <f>'Emergencias y Sustancias Quimic'!L17</f>
        <v>11</v>
      </c>
      <c r="D10" s="252">
        <v>11</v>
      </c>
      <c r="E10" s="252">
        <f>'Emergencias y Sustancias Quimic'!L18</f>
        <v>11</v>
      </c>
      <c r="F10" s="252">
        <f>'Emergencias y Sustancias Quimic'!L19</f>
        <v>0</v>
      </c>
      <c r="G10" s="253">
        <f t="shared" si="0"/>
        <v>1</v>
      </c>
    </row>
    <row r="11" spans="2:7" ht="30.95" customHeight="1" x14ac:dyDescent="0.3">
      <c r="B11" s="236" t="s">
        <v>536</v>
      </c>
      <c r="C11" s="252">
        <f>General!L14</f>
        <v>12</v>
      </c>
      <c r="D11" s="252">
        <v>12</v>
      </c>
      <c r="E11" s="252">
        <v>12</v>
      </c>
      <c r="F11" s="252">
        <f>General!L16</f>
        <v>0</v>
      </c>
      <c r="G11" s="253">
        <f t="shared" si="0"/>
        <v>1</v>
      </c>
    </row>
    <row r="12" spans="2:7" ht="24" customHeight="1" x14ac:dyDescent="0.3">
      <c r="B12" s="255" t="s">
        <v>537</v>
      </c>
      <c r="C12" s="256"/>
      <c r="D12" s="256"/>
      <c r="E12" s="256"/>
      <c r="F12" s="256"/>
      <c r="G12" s="257">
        <f>+AVERAGE(G6:G11)</f>
        <v>0.99019607843137258</v>
      </c>
    </row>
  </sheetData>
  <mergeCells count="2">
    <mergeCell ref="B2:G2"/>
    <mergeCell ref="B3:G3"/>
  </mergeCells>
  <pageMargins left="0.7" right="0.7" top="0.75" bottom="0.75" header="0.3" footer="0.3"/>
  <pageSetup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69"/>
  <sheetViews>
    <sheetView showGridLines="0" zoomScaleNormal="100" workbookViewId="0">
      <selection activeCell="H38" sqref="H38"/>
    </sheetView>
  </sheetViews>
  <sheetFormatPr baseColWidth="10" defaultRowHeight="16.5" x14ac:dyDescent="0.3"/>
  <cols>
    <col min="1" max="1" width="3.42578125" style="211" customWidth="1"/>
    <col min="2" max="2" width="10.85546875" style="232"/>
    <col min="3" max="3" width="32.5703125" style="211" customWidth="1"/>
    <col min="4" max="4" width="73.28515625" style="211" customWidth="1"/>
    <col min="5" max="5" width="52.7109375" style="211" bestFit="1" customWidth="1"/>
    <col min="6" max="7" width="11.42578125" style="211"/>
    <col min="8" max="8" width="14" style="211" customWidth="1"/>
    <col min="9" max="9" width="11.42578125" style="232" customWidth="1"/>
    <col min="10" max="16384" width="11.42578125" style="211"/>
  </cols>
  <sheetData>
    <row r="1" spans="2:5" ht="8.1" customHeight="1" x14ac:dyDescent="0.3"/>
    <row r="2" spans="2:5" ht="29.1" customHeight="1" x14ac:dyDescent="0.3">
      <c r="B2" s="263" t="s">
        <v>583</v>
      </c>
      <c r="C2" s="263"/>
      <c r="D2" s="263"/>
      <c r="E2" s="263"/>
    </row>
    <row r="3" spans="2:5" ht="21.95" customHeight="1" x14ac:dyDescent="0.3">
      <c r="B3" s="264" t="s">
        <v>585</v>
      </c>
      <c r="C3" s="264" t="s">
        <v>664</v>
      </c>
      <c r="D3" s="264" t="s">
        <v>468</v>
      </c>
      <c r="E3" s="264" t="s">
        <v>671</v>
      </c>
    </row>
    <row r="4" spans="2:5" ht="51.75" customHeight="1" x14ac:dyDescent="0.3">
      <c r="B4" s="265">
        <v>7</v>
      </c>
      <c r="C4" s="171" t="s">
        <v>923</v>
      </c>
      <c r="D4" s="260" t="s">
        <v>924</v>
      </c>
      <c r="E4" s="266" t="s">
        <v>672</v>
      </c>
    </row>
    <row r="5" spans="2:5" ht="51.75" customHeight="1" x14ac:dyDescent="0.3">
      <c r="B5" s="265"/>
      <c r="C5" s="171" t="s">
        <v>988</v>
      </c>
      <c r="D5" s="260" t="s">
        <v>985</v>
      </c>
      <c r="E5" s="266" t="s">
        <v>672</v>
      </c>
    </row>
    <row r="6" spans="2:5" ht="90" customHeight="1" x14ac:dyDescent="0.3">
      <c r="B6" s="265"/>
      <c r="C6" s="171" t="s">
        <v>901</v>
      </c>
      <c r="D6" s="260" t="s">
        <v>894</v>
      </c>
      <c r="E6" s="266" t="s">
        <v>672</v>
      </c>
    </row>
    <row r="7" spans="2:5" ht="96.75" customHeight="1" x14ac:dyDescent="0.3">
      <c r="B7" s="265"/>
      <c r="C7" s="171" t="s">
        <v>696</v>
      </c>
      <c r="D7" s="260" t="s">
        <v>705</v>
      </c>
      <c r="E7" s="266" t="s">
        <v>672</v>
      </c>
    </row>
    <row r="8" spans="2:5" ht="74.25" customHeight="1" x14ac:dyDescent="0.3">
      <c r="B8" s="265"/>
      <c r="C8" s="171" t="s">
        <v>774</v>
      </c>
      <c r="D8" s="260" t="s">
        <v>776</v>
      </c>
      <c r="E8" s="267" t="s">
        <v>779</v>
      </c>
    </row>
    <row r="9" spans="2:5" ht="44.25" customHeight="1" x14ac:dyDescent="0.3">
      <c r="B9" s="265"/>
      <c r="C9" s="171" t="s">
        <v>805</v>
      </c>
      <c r="D9" s="260" t="s">
        <v>806</v>
      </c>
      <c r="E9" s="266" t="s">
        <v>672</v>
      </c>
    </row>
    <row r="10" spans="2:5" ht="44.25" customHeight="1" x14ac:dyDescent="0.3">
      <c r="B10" s="265"/>
      <c r="C10" s="171" t="s">
        <v>78</v>
      </c>
      <c r="D10" s="260" t="s">
        <v>129</v>
      </c>
      <c r="E10" s="268" t="s">
        <v>804</v>
      </c>
    </row>
    <row r="11" spans="2:5" ht="47.25" customHeight="1" x14ac:dyDescent="0.3">
      <c r="B11" s="265"/>
      <c r="C11" s="171" t="s">
        <v>793</v>
      </c>
      <c r="D11" s="260" t="s">
        <v>791</v>
      </c>
      <c r="E11" s="266" t="s">
        <v>672</v>
      </c>
    </row>
    <row r="12" spans="2:5" ht="36" customHeight="1" x14ac:dyDescent="0.3">
      <c r="B12" s="265"/>
      <c r="C12" s="171" t="s">
        <v>117</v>
      </c>
      <c r="D12" s="260" t="s">
        <v>794</v>
      </c>
      <c r="E12" s="269" t="s">
        <v>792</v>
      </c>
    </row>
    <row r="13" spans="2:5" ht="73.5" customHeight="1" x14ac:dyDescent="0.3">
      <c r="B13" s="265"/>
      <c r="C13" s="258" t="s">
        <v>677</v>
      </c>
      <c r="D13" s="259" t="s">
        <v>633</v>
      </c>
      <c r="E13" s="268" t="s">
        <v>735</v>
      </c>
    </row>
    <row r="14" spans="2:5" ht="74.25" customHeight="1" x14ac:dyDescent="0.3">
      <c r="B14" s="265"/>
      <c r="C14" s="171" t="s">
        <v>715</v>
      </c>
      <c r="D14" s="260" t="s">
        <v>709</v>
      </c>
      <c r="E14" s="266" t="s">
        <v>672</v>
      </c>
    </row>
    <row r="15" spans="2:5" ht="66.75" customHeight="1" x14ac:dyDescent="0.3">
      <c r="B15" s="265"/>
      <c r="C15" s="171" t="s">
        <v>718</v>
      </c>
      <c r="D15" s="260" t="s">
        <v>716</v>
      </c>
      <c r="E15" s="266" t="s">
        <v>672</v>
      </c>
    </row>
    <row r="16" spans="2:5" ht="39" customHeight="1" x14ac:dyDescent="0.3">
      <c r="B16" s="265"/>
      <c r="C16" s="171" t="s">
        <v>976</v>
      </c>
      <c r="D16" s="260" t="s">
        <v>540</v>
      </c>
      <c r="E16" s="269" t="s">
        <v>786</v>
      </c>
    </row>
    <row r="17" spans="2:5" ht="39" customHeight="1" x14ac:dyDescent="0.3">
      <c r="B17" s="265"/>
      <c r="C17" s="171" t="s">
        <v>984</v>
      </c>
      <c r="D17" s="260" t="s">
        <v>985</v>
      </c>
      <c r="E17" s="269" t="s">
        <v>986</v>
      </c>
    </row>
    <row r="18" spans="2:5" ht="39" customHeight="1" x14ac:dyDescent="0.3">
      <c r="B18" s="265"/>
      <c r="C18" s="171" t="s">
        <v>977</v>
      </c>
      <c r="D18" s="260" t="s">
        <v>978</v>
      </c>
      <c r="E18" s="269" t="s">
        <v>979</v>
      </c>
    </row>
    <row r="19" spans="2:5" ht="39" customHeight="1" x14ac:dyDescent="0.3">
      <c r="B19" s="265"/>
      <c r="C19" s="171" t="s">
        <v>138</v>
      </c>
      <c r="D19" s="260" t="s">
        <v>817</v>
      </c>
      <c r="E19" s="269" t="s">
        <v>815</v>
      </c>
    </row>
    <row r="20" spans="2:5" ht="39" customHeight="1" x14ac:dyDescent="0.3">
      <c r="B20" s="265"/>
      <c r="C20" s="171" t="s">
        <v>134</v>
      </c>
      <c r="D20" s="260" t="s">
        <v>816</v>
      </c>
      <c r="E20" s="269" t="s">
        <v>815</v>
      </c>
    </row>
    <row r="21" spans="2:5" ht="72" customHeight="1" x14ac:dyDescent="0.3">
      <c r="B21" s="265"/>
      <c r="C21" s="171" t="s">
        <v>719</v>
      </c>
      <c r="D21" s="260" t="s">
        <v>720</v>
      </c>
      <c r="E21" s="269" t="s">
        <v>704</v>
      </c>
    </row>
    <row r="22" spans="2:5" ht="50.25" customHeight="1" x14ac:dyDescent="0.3">
      <c r="B22" s="265"/>
      <c r="C22" s="171" t="s">
        <v>123</v>
      </c>
      <c r="D22" s="260" t="s">
        <v>732</v>
      </c>
      <c r="E22" s="269" t="s">
        <v>733</v>
      </c>
    </row>
    <row r="23" spans="2:5" ht="50.25" customHeight="1" x14ac:dyDescent="0.3">
      <c r="B23" s="265"/>
      <c r="C23" s="171" t="s">
        <v>101</v>
      </c>
      <c r="D23" s="260" t="s">
        <v>721</v>
      </c>
      <c r="E23" s="269" t="s">
        <v>722</v>
      </c>
    </row>
    <row r="24" spans="2:5" ht="50.25" customHeight="1" x14ac:dyDescent="0.3">
      <c r="B24" s="265"/>
      <c r="C24" s="171" t="s">
        <v>951</v>
      </c>
      <c r="D24" s="260" t="s">
        <v>953</v>
      </c>
      <c r="E24" s="269" t="s">
        <v>954</v>
      </c>
    </row>
    <row r="25" spans="2:5" ht="50.25" customHeight="1" x14ac:dyDescent="0.3">
      <c r="B25" s="265"/>
      <c r="C25" s="171" t="s">
        <v>946</v>
      </c>
      <c r="D25" s="260" t="s">
        <v>949</v>
      </c>
      <c r="E25" s="269" t="s">
        <v>950</v>
      </c>
    </row>
    <row r="26" spans="2:5" ht="58.5" customHeight="1" x14ac:dyDescent="0.3">
      <c r="B26" s="265"/>
      <c r="C26" s="171" t="s">
        <v>415</v>
      </c>
      <c r="D26" s="260" t="s">
        <v>717</v>
      </c>
      <c r="E26" s="269" t="s">
        <v>704</v>
      </c>
    </row>
    <row r="27" spans="2:5" ht="30.95" customHeight="1" x14ac:dyDescent="0.3">
      <c r="B27" s="270">
        <v>6</v>
      </c>
      <c r="C27" s="171" t="s">
        <v>697</v>
      </c>
      <c r="D27" s="260" t="s">
        <v>653</v>
      </c>
      <c r="E27" s="266" t="s">
        <v>672</v>
      </c>
    </row>
    <row r="28" spans="2:5" ht="32.1" customHeight="1" x14ac:dyDescent="0.3">
      <c r="B28" s="270"/>
      <c r="C28" s="171" t="s">
        <v>698</v>
      </c>
      <c r="D28" s="260" t="s">
        <v>642</v>
      </c>
      <c r="E28" s="266" t="s">
        <v>672</v>
      </c>
    </row>
    <row r="29" spans="2:5" ht="74.25" customHeight="1" x14ac:dyDescent="0.3">
      <c r="B29" s="271">
        <v>5</v>
      </c>
      <c r="C29" s="171" t="s">
        <v>673</v>
      </c>
      <c r="D29" s="260" t="s">
        <v>641</v>
      </c>
      <c r="E29" s="266" t="s">
        <v>672</v>
      </c>
    </row>
    <row r="30" spans="2:5" ht="54.95" customHeight="1" x14ac:dyDescent="0.3">
      <c r="B30" s="271"/>
      <c r="C30" s="171" t="s">
        <v>674</v>
      </c>
      <c r="D30" s="260" t="s">
        <v>639</v>
      </c>
      <c r="E30" s="266" t="s">
        <v>672</v>
      </c>
    </row>
    <row r="31" spans="2:5" ht="91.5" customHeight="1" x14ac:dyDescent="0.3">
      <c r="B31" s="271"/>
      <c r="C31" s="171" t="s">
        <v>675</v>
      </c>
      <c r="D31" s="260" t="s">
        <v>654</v>
      </c>
      <c r="E31" s="266" t="s">
        <v>672</v>
      </c>
    </row>
    <row r="32" spans="2:5" ht="80.25" customHeight="1" x14ac:dyDescent="0.3">
      <c r="B32" s="271"/>
      <c r="C32" s="171" t="s">
        <v>676</v>
      </c>
      <c r="D32" s="260" t="s">
        <v>634</v>
      </c>
      <c r="E32" s="266" t="s">
        <v>672</v>
      </c>
    </row>
    <row r="33" spans="2:5" ht="33" customHeight="1" x14ac:dyDescent="0.3">
      <c r="B33" s="271"/>
      <c r="C33" s="171" t="s">
        <v>677</v>
      </c>
      <c r="D33" s="260" t="s">
        <v>632</v>
      </c>
      <c r="E33" s="266" t="s">
        <v>672</v>
      </c>
    </row>
    <row r="34" spans="2:5" ht="29.1" customHeight="1" x14ac:dyDescent="0.3">
      <c r="B34" s="271"/>
      <c r="C34" s="171" t="s">
        <v>678</v>
      </c>
      <c r="D34" s="260" t="s">
        <v>629</v>
      </c>
      <c r="E34" s="266" t="s">
        <v>672</v>
      </c>
    </row>
    <row r="35" spans="2:5" ht="54.95" customHeight="1" x14ac:dyDescent="0.3">
      <c r="B35" s="271"/>
      <c r="C35" s="171" t="s">
        <v>679</v>
      </c>
      <c r="D35" s="260" t="s">
        <v>631</v>
      </c>
      <c r="E35" s="266" t="s">
        <v>672</v>
      </c>
    </row>
    <row r="36" spans="2:5" ht="98.25" customHeight="1" x14ac:dyDescent="0.3">
      <c r="B36" s="271">
        <v>4</v>
      </c>
      <c r="C36" s="171" t="s">
        <v>665</v>
      </c>
      <c r="D36" s="260" t="s">
        <v>666</v>
      </c>
      <c r="E36" s="269" t="s">
        <v>703</v>
      </c>
    </row>
    <row r="37" spans="2:5" ht="91.5" customHeight="1" x14ac:dyDescent="0.3">
      <c r="B37" s="271"/>
      <c r="C37" s="171" t="s">
        <v>680</v>
      </c>
      <c r="D37" s="260" t="s">
        <v>628</v>
      </c>
      <c r="E37" s="266" t="s">
        <v>672</v>
      </c>
    </row>
    <row r="38" spans="2:5" ht="107.25" customHeight="1" x14ac:dyDescent="0.3">
      <c r="B38" s="271"/>
      <c r="C38" s="171" t="s">
        <v>681</v>
      </c>
      <c r="D38" s="260" t="s">
        <v>621</v>
      </c>
      <c r="E38" s="266" t="s">
        <v>672</v>
      </c>
    </row>
    <row r="39" spans="2:5" ht="39.75" customHeight="1" x14ac:dyDescent="0.3">
      <c r="B39" s="271"/>
      <c r="C39" s="171" t="s">
        <v>682</v>
      </c>
      <c r="D39" s="260" t="s">
        <v>602</v>
      </c>
      <c r="E39" s="266" t="s">
        <v>672</v>
      </c>
    </row>
    <row r="40" spans="2:5" ht="56.1" customHeight="1" x14ac:dyDescent="0.3">
      <c r="B40" s="271"/>
      <c r="C40" s="171" t="s">
        <v>683</v>
      </c>
      <c r="D40" s="260" t="s">
        <v>600</v>
      </c>
      <c r="E40" s="266" t="s">
        <v>672</v>
      </c>
    </row>
    <row r="41" spans="2:5" ht="51" customHeight="1" x14ac:dyDescent="0.3">
      <c r="B41" s="271"/>
      <c r="C41" s="171" t="s">
        <v>684</v>
      </c>
      <c r="D41" s="260" t="s">
        <v>599</v>
      </c>
      <c r="E41" s="266" t="s">
        <v>672</v>
      </c>
    </row>
    <row r="42" spans="2:5" ht="38.1" customHeight="1" x14ac:dyDescent="0.3">
      <c r="B42" s="271"/>
      <c r="C42" s="166" t="s">
        <v>685</v>
      </c>
      <c r="D42" s="166" t="s">
        <v>521</v>
      </c>
      <c r="E42" s="272" t="s">
        <v>672</v>
      </c>
    </row>
    <row r="43" spans="2:5" ht="56.1" customHeight="1" x14ac:dyDescent="0.3">
      <c r="B43" s="271"/>
      <c r="C43" s="166" t="s">
        <v>686</v>
      </c>
      <c r="D43" s="166" t="s">
        <v>603</v>
      </c>
      <c r="E43" s="272" t="s">
        <v>672</v>
      </c>
    </row>
    <row r="44" spans="2:5" ht="56.1" customHeight="1" x14ac:dyDescent="0.3">
      <c r="B44" s="270">
        <v>3</v>
      </c>
      <c r="C44" s="166" t="s">
        <v>687</v>
      </c>
      <c r="D44" s="166" t="s">
        <v>604</v>
      </c>
      <c r="E44" s="272" t="s">
        <v>672</v>
      </c>
    </row>
    <row r="45" spans="2:5" ht="38.25" customHeight="1" x14ac:dyDescent="0.3">
      <c r="B45" s="270"/>
      <c r="C45" s="166" t="s">
        <v>688</v>
      </c>
      <c r="D45" s="166" t="s">
        <v>605</v>
      </c>
      <c r="E45" s="272" t="s">
        <v>672</v>
      </c>
    </row>
    <row r="46" spans="2:5" ht="24.75" customHeight="1" x14ac:dyDescent="0.3">
      <c r="B46" s="270"/>
      <c r="C46" s="166" t="s">
        <v>689</v>
      </c>
      <c r="D46" s="166" t="s">
        <v>594</v>
      </c>
      <c r="E46" s="272" t="s">
        <v>672</v>
      </c>
    </row>
    <row r="47" spans="2:5" ht="129.75" customHeight="1" x14ac:dyDescent="0.3">
      <c r="B47" s="270"/>
      <c r="C47" s="166" t="s">
        <v>690</v>
      </c>
      <c r="D47" s="166" t="s">
        <v>564</v>
      </c>
      <c r="E47" s="272" t="s">
        <v>672</v>
      </c>
    </row>
    <row r="48" spans="2:5" ht="60" customHeight="1" x14ac:dyDescent="0.3">
      <c r="B48" s="270"/>
      <c r="C48" s="166" t="s">
        <v>691</v>
      </c>
      <c r="D48" s="166" t="s">
        <v>525</v>
      </c>
      <c r="E48" s="272" t="s">
        <v>672</v>
      </c>
    </row>
    <row r="49" spans="2:5" ht="65.25" customHeight="1" x14ac:dyDescent="0.3">
      <c r="B49" s="270"/>
      <c r="C49" s="166" t="s">
        <v>692</v>
      </c>
      <c r="D49" s="166" t="s">
        <v>569</v>
      </c>
      <c r="E49" s="272" t="s">
        <v>672</v>
      </c>
    </row>
    <row r="50" spans="2:5" ht="36.950000000000003" customHeight="1" x14ac:dyDescent="0.3">
      <c r="B50" s="77">
        <v>2</v>
      </c>
      <c r="C50" s="166" t="s">
        <v>693</v>
      </c>
      <c r="D50" s="166" t="s">
        <v>588</v>
      </c>
      <c r="E50" s="272" t="s">
        <v>672</v>
      </c>
    </row>
    <row r="51" spans="2:5" ht="33" customHeight="1" x14ac:dyDescent="0.3">
      <c r="B51" s="77"/>
      <c r="C51" s="171" t="s">
        <v>694</v>
      </c>
      <c r="D51" s="166" t="s">
        <v>591</v>
      </c>
      <c r="E51" s="272" t="s">
        <v>672</v>
      </c>
    </row>
    <row r="52" spans="2:5" ht="27" customHeight="1" x14ac:dyDescent="0.3">
      <c r="B52" s="77"/>
      <c r="C52" s="166" t="s">
        <v>695</v>
      </c>
      <c r="D52" s="166" t="s">
        <v>493</v>
      </c>
      <c r="E52" s="272" t="s">
        <v>672</v>
      </c>
    </row>
    <row r="53" spans="2:5" ht="49.5" x14ac:dyDescent="0.3">
      <c r="B53" s="77"/>
      <c r="C53" s="236" t="s">
        <v>484</v>
      </c>
      <c r="D53" s="261" t="s">
        <v>486</v>
      </c>
      <c r="E53" s="272" t="s">
        <v>672</v>
      </c>
    </row>
    <row r="54" spans="2:5" ht="49.5" x14ac:dyDescent="0.3">
      <c r="B54" s="77"/>
      <c r="C54" s="236" t="s">
        <v>482</v>
      </c>
      <c r="D54" s="261" t="s">
        <v>483</v>
      </c>
      <c r="E54" s="272" t="s">
        <v>672</v>
      </c>
    </row>
    <row r="55" spans="2:5" ht="33" x14ac:dyDescent="0.3">
      <c r="B55" s="77"/>
      <c r="C55" s="236" t="s">
        <v>481</v>
      </c>
      <c r="D55" s="261" t="s">
        <v>485</v>
      </c>
      <c r="E55" s="272">
        <v>42500</v>
      </c>
    </row>
    <row r="56" spans="2:5" ht="18" customHeight="1" x14ac:dyDescent="0.3">
      <c r="B56" s="77"/>
      <c r="C56" s="236" t="s">
        <v>472</v>
      </c>
      <c r="D56" s="262" t="s">
        <v>467</v>
      </c>
      <c r="E56" s="272">
        <v>42395</v>
      </c>
    </row>
    <row r="57" spans="2:5" ht="18" customHeight="1" x14ac:dyDescent="0.3">
      <c r="B57" s="77">
        <v>1</v>
      </c>
      <c r="C57" s="236" t="s">
        <v>471</v>
      </c>
      <c r="D57" s="262" t="s">
        <v>461</v>
      </c>
      <c r="E57" s="272">
        <v>42250</v>
      </c>
    </row>
    <row r="58" spans="2:5" ht="18" customHeight="1" x14ac:dyDescent="0.3">
      <c r="B58" s="77"/>
      <c r="C58" s="236" t="s">
        <v>469</v>
      </c>
      <c r="D58" s="262" t="s">
        <v>470</v>
      </c>
      <c r="E58" s="272">
        <v>42132</v>
      </c>
    </row>
    <row r="59" spans="2:5" ht="15" customHeight="1" x14ac:dyDescent="0.3">
      <c r="B59" s="77"/>
      <c r="C59" s="262"/>
      <c r="D59" s="262" t="s">
        <v>584</v>
      </c>
      <c r="E59" s="262"/>
    </row>
    <row r="61" spans="2:5" ht="15.95" customHeight="1" x14ac:dyDescent="0.3"/>
    <row r="62" spans="2:5" ht="15.95" customHeight="1" x14ac:dyDescent="0.3"/>
    <row r="63" spans="2:5" ht="15.95" customHeight="1" x14ac:dyDescent="0.3"/>
    <row r="69" spans="6:6" x14ac:dyDescent="0.3">
      <c r="F69" s="211" t="s">
        <v>487</v>
      </c>
    </row>
  </sheetData>
  <autoFilter ref="B3:E59" xr:uid="{00000000-0001-0000-0900-000000000000}"/>
  <mergeCells count="8">
    <mergeCell ref="B57:B59"/>
    <mergeCell ref="B50:B56"/>
    <mergeCell ref="B44:B49"/>
    <mergeCell ref="B2:E2"/>
    <mergeCell ref="B27:B28"/>
    <mergeCell ref="B29:B35"/>
    <mergeCell ref="B36:B43"/>
    <mergeCell ref="B4:B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3366FF"/>
    <pageSetUpPr fitToPage="1"/>
  </sheetPr>
  <dimension ref="A1:W31"/>
  <sheetViews>
    <sheetView showGridLines="0" zoomScaleNormal="100" workbookViewId="0">
      <selection sqref="A1:D2"/>
    </sheetView>
  </sheetViews>
  <sheetFormatPr baseColWidth="10" defaultColWidth="10.85546875" defaultRowHeight="12.75" x14ac:dyDescent="0.2"/>
  <cols>
    <col min="1" max="2" width="14" style="7" customWidth="1"/>
    <col min="3" max="3" width="15.42578125" style="4" customWidth="1"/>
    <col min="4" max="4" width="16.42578125" style="4" bestFit="1" customWidth="1"/>
    <col min="5" max="5" width="23.7109375" style="4" customWidth="1"/>
    <col min="6" max="6" width="62.85546875" style="4" customWidth="1"/>
    <col min="7" max="7" width="62.7109375" style="4" customWidth="1"/>
    <col min="8" max="8" width="20.28515625" style="10" bestFit="1" customWidth="1"/>
    <col min="9" max="9" width="19.28515625" style="7" customWidth="1"/>
    <col min="10" max="10" width="40.85546875" style="8" customWidth="1"/>
    <col min="11" max="11" width="22.7109375" style="4" customWidth="1"/>
    <col min="12" max="12" width="20.85546875" style="7" customWidth="1"/>
    <col min="13" max="13" width="28" style="4" customWidth="1"/>
    <col min="14" max="14" width="25.7109375" style="4" customWidth="1"/>
    <col min="15" max="15" width="25.140625" style="4" customWidth="1"/>
    <col min="16" max="16384" width="10.85546875" style="4"/>
  </cols>
  <sheetData>
    <row r="1" spans="1:23" ht="62.1" customHeight="1" x14ac:dyDescent="0.2">
      <c r="A1" s="69" t="s">
        <v>495</v>
      </c>
      <c r="B1" s="70"/>
      <c r="C1" s="70"/>
      <c r="D1" s="70"/>
      <c r="E1" s="73" t="s">
        <v>498</v>
      </c>
      <c r="F1" s="73"/>
      <c r="G1" s="73"/>
      <c r="H1" s="73"/>
      <c r="I1" s="73"/>
      <c r="J1" s="59"/>
      <c r="K1" s="59"/>
      <c r="L1" s="60"/>
    </row>
    <row r="2" spans="1:23" ht="26.1" customHeight="1" x14ac:dyDescent="0.2">
      <c r="A2" s="71"/>
      <c r="B2" s="72"/>
      <c r="C2" s="72"/>
      <c r="D2" s="72"/>
      <c r="E2" s="74" t="s">
        <v>499</v>
      </c>
      <c r="F2" s="74"/>
      <c r="G2" s="74"/>
      <c r="H2" s="74"/>
      <c r="I2" s="74"/>
      <c r="J2" s="42"/>
      <c r="K2" s="42"/>
      <c r="L2" s="61"/>
    </row>
    <row r="3" spans="1:23" ht="26.1" customHeight="1" x14ac:dyDescent="0.2">
      <c r="A3" s="76" t="s">
        <v>948</v>
      </c>
      <c r="B3" s="77"/>
      <c r="C3" s="77"/>
      <c r="D3" s="77"/>
      <c r="E3" s="77" t="s">
        <v>643</v>
      </c>
      <c r="F3" s="77"/>
      <c r="G3" s="77"/>
      <c r="H3" s="77"/>
      <c r="I3" s="77"/>
      <c r="J3" s="77" t="s">
        <v>764</v>
      </c>
      <c r="K3" s="77"/>
      <c r="L3" s="79"/>
    </row>
    <row r="4" spans="1:23" ht="16.5" x14ac:dyDescent="0.2">
      <c r="A4" s="88" t="s">
        <v>73</v>
      </c>
      <c r="B4" s="89"/>
      <c r="C4" s="89"/>
      <c r="D4" s="89"/>
      <c r="E4" s="89"/>
      <c r="F4" s="89"/>
      <c r="G4" s="89"/>
      <c r="H4" s="89"/>
      <c r="I4" s="89"/>
      <c r="J4" s="89"/>
      <c r="K4" s="89"/>
      <c r="L4" s="90"/>
    </row>
    <row r="5" spans="1:23" ht="87.95" customHeight="1" x14ac:dyDescent="0.2">
      <c r="A5" s="91" t="s">
        <v>16</v>
      </c>
      <c r="B5" s="92" t="s">
        <v>17</v>
      </c>
      <c r="C5" s="92" t="s">
        <v>18</v>
      </c>
      <c r="D5" s="92" t="s">
        <v>19</v>
      </c>
      <c r="E5" s="92" t="s">
        <v>20</v>
      </c>
      <c r="F5" s="92" t="s">
        <v>21</v>
      </c>
      <c r="G5" s="92" t="s">
        <v>22</v>
      </c>
      <c r="H5" s="92" t="s">
        <v>23</v>
      </c>
      <c r="I5" s="92" t="s">
        <v>24</v>
      </c>
      <c r="J5" s="92" t="s">
        <v>25</v>
      </c>
      <c r="K5" s="92" t="s">
        <v>26</v>
      </c>
      <c r="L5" s="93" t="s">
        <v>636</v>
      </c>
    </row>
    <row r="6" spans="1:23" ht="95.25" customHeight="1" x14ac:dyDescent="0.2">
      <c r="A6" s="94" t="s">
        <v>41</v>
      </c>
      <c r="B6" s="95" t="s">
        <v>10</v>
      </c>
      <c r="C6" s="96" t="s">
        <v>419</v>
      </c>
      <c r="D6" s="97" t="s">
        <v>46</v>
      </c>
      <c r="E6" s="97" t="s">
        <v>3</v>
      </c>
      <c r="F6" s="97" t="s">
        <v>47</v>
      </c>
      <c r="G6" s="97" t="s">
        <v>48</v>
      </c>
      <c r="H6" s="95" t="s">
        <v>655</v>
      </c>
      <c r="I6" s="95" t="s">
        <v>432</v>
      </c>
      <c r="J6" s="97" t="s">
        <v>757</v>
      </c>
      <c r="K6" s="97" t="s">
        <v>670</v>
      </c>
      <c r="L6" s="98">
        <v>1</v>
      </c>
    </row>
    <row r="7" spans="1:23" ht="136.5" customHeight="1" x14ac:dyDescent="0.2">
      <c r="A7" s="94" t="s">
        <v>41</v>
      </c>
      <c r="B7" s="95" t="s">
        <v>10</v>
      </c>
      <c r="C7" s="97" t="s">
        <v>417</v>
      </c>
      <c r="D7" s="97" t="s">
        <v>541</v>
      </c>
      <c r="E7" s="97" t="s">
        <v>54</v>
      </c>
      <c r="F7" s="97" t="s">
        <v>542</v>
      </c>
      <c r="G7" s="97" t="s">
        <v>758</v>
      </c>
      <c r="H7" s="95" t="s">
        <v>500</v>
      </c>
      <c r="I7" s="95" t="s">
        <v>432</v>
      </c>
      <c r="J7" s="97" t="s">
        <v>658</v>
      </c>
      <c r="K7" s="97" t="s">
        <v>545</v>
      </c>
      <c r="L7" s="98">
        <v>2</v>
      </c>
    </row>
    <row r="8" spans="1:23" ht="84" customHeight="1" x14ac:dyDescent="0.2">
      <c r="A8" s="99" t="s">
        <v>41</v>
      </c>
      <c r="B8" s="100" t="s">
        <v>283</v>
      </c>
      <c r="C8" s="101" t="s">
        <v>469</v>
      </c>
      <c r="D8" s="101" t="s">
        <v>84</v>
      </c>
      <c r="E8" s="101" t="s">
        <v>222</v>
      </c>
      <c r="F8" s="101" t="s">
        <v>657</v>
      </c>
      <c r="G8" s="101" t="s">
        <v>759</v>
      </c>
      <c r="H8" s="100" t="s">
        <v>282</v>
      </c>
      <c r="I8" s="100" t="s">
        <v>293</v>
      </c>
      <c r="J8" s="101" t="s">
        <v>659</v>
      </c>
      <c r="K8" s="101" t="s">
        <v>544</v>
      </c>
      <c r="L8" s="98">
        <v>3</v>
      </c>
    </row>
    <row r="9" spans="1:23" ht="84" customHeight="1" x14ac:dyDescent="0.2">
      <c r="A9" s="99" t="s">
        <v>41</v>
      </c>
      <c r="B9" s="100" t="s">
        <v>283</v>
      </c>
      <c r="C9" s="101" t="s">
        <v>421</v>
      </c>
      <c r="D9" s="101" t="s">
        <v>823</v>
      </c>
      <c r="E9" s="101" t="s">
        <v>222</v>
      </c>
      <c r="F9" s="101" t="s">
        <v>998</v>
      </c>
      <c r="G9" s="101" t="s">
        <v>824</v>
      </c>
      <c r="H9" s="102" t="s">
        <v>999</v>
      </c>
      <c r="I9" s="103" t="s">
        <v>432</v>
      </c>
      <c r="J9" s="102" t="s">
        <v>825</v>
      </c>
      <c r="K9" s="102" t="s">
        <v>826</v>
      </c>
      <c r="L9" s="98">
        <v>4</v>
      </c>
    </row>
    <row r="10" spans="1:23" ht="219" customHeight="1" x14ac:dyDescent="0.2">
      <c r="A10" s="104" t="s">
        <v>41</v>
      </c>
      <c r="B10" s="103" t="s">
        <v>283</v>
      </c>
      <c r="C10" s="102" t="s">
        <v>656</v>
      </c>
      <c r="D10" s="102" t="s">
        <v>1011</v>
      </c>
      <c r="E10" s="102" t="s">
        <v>222</v>
      </c>
      <c r="F10" s="102" t="s">
        <v>265</v>
      </c>
      <c r="G10" s="102" t="s">
        <v>446</v>
      </c>
      <c r="H10" s="105" t="s">
        <v>282</v>
      </c>
      <c r="I10" s="105" t="s">
        <v>293</v>
      </c>
      <c r="J10" s="106" t="s">
        <v>543</v>
      </c>
      <c r="K10" s="102" t="s">
        <v>544</v>
      </c>
      <c r="L10" s="98">
        <v>5</v>
      </c>
    </row>
    <row r="11" spans="1:23" ht="213.75" customHeight="1" x14ac:dyDescent="0.2">
      <c r="A11" s="104" t="s">
        <v>41</v>
      </c>
      <c r="B11" s="103" t="s">
        <v>283</v>
      </c>
      <c r="C11" s="102" t="s">
        <v>656</v>
      </c>
      <c r="D11" s="102" t="s">
        <v>1011</v>
      </c>
      <c r="E11" s="102" t="s">
        <v>222</v>
      </c>
      <c r="F11" s="102" t="s">
        <v>265</v>
      </c>
      <c r="G11" s="102" t="s">
        <v>446</v>
      </c>
      <c r="H11" s="105" t="s">
        <v>282</v>
      </c>
      <c r="I11" s="105" t="s">
        <v>293</v>
      </c>
      <c r="J11" s="106" t="s">
        <v>543</v>
      </c>
      <c r="K11" s="102" t="s">
        <v>544</v>
      </c>
      <c r="L11" s="98">
        <v>6</v>
      </c>
    </row>
    <row r="12" spans="1:23" ht="220.5" customHeight="1" x14ac:dyDescent="0.2">
      <c r="A12" s="94" t="s">
        <v>41</v>
      </c>
      <c r="B12" s="95" t="s">
        <v>10</v>
      </c>
      <c r="C12" s="107" t="s">
        <v>435</v>
      </c>
      <c r="D12" s="107" t="s">
        <v>991</v>
      </c>
      <c r="E12" s="107" t="s">
        <v>222</v>
      </c>
      <c r="F12" s="107" t="s">
        <v>990</v>
      </c>
      <c r="G12" s="107" t="s">
        <v>992</v>
      </c>
      <c r="H12" s="95" t="s">
        <v>282</v>
      </c>
      <c r="I12" s="105" t="s">
        <v>293</v>
      </c>
      <c r="J12" s="97" t="s">
        <v>993</v>
      </c>
      <c r="K12" s="108" t="s">
        <v>436</v>
      </c>
      <c r="L12" s="98">
        <v>7</v>
      </c>
      <c r="S12" s="10"/>
      <c r="T12" s="7"/>
      <c r="U12" s="8"/>
      <c r="W12" s="7"/>
    </row>
    <row r="13" spans="1:23" ht="79.5" customHeight="1" thickBot="1" x14ac:dyDescent="0.25">
      <c r="A13" s="109" t="s">
        <v>41</v>
      </c>
      <c r="B13" s="110" t="s">
        <v>10</v>
      </c>
      <c r="C13" s="111" t="s">
        <v>435</v>
      </c>
      <c r="D13" s="111" t="s">
        <v>994</v>
      </c>
      <c r="E13" s="111" t="s">
        <v>222</v>
      </c>
      <c r="F13" s="111" t="s">
        <v>995</v>
      </c>
      <c r="G13" s="111" t="s">
        <v>996</v>
      </c>
      <c r="H13" s="110" t="s">
        <v>1000</v>
      </c>
      <c r="I13" s="112" t="s">
        <v>293</v>
      </c>
      <c r="J13" s="113" t="s">
        <v>1001</v>
      </c>
      <c r="K13" s="114" t="s">
        <v>997</v>
      </c>
      <c r="L13" s="115">
        <v>8</v>
      </c>
      <c r="S13" s="10"/>
      <c r="T13" s="7"/>
      <c r="U13" s="8"/>
      <c r="W13" s="7"/>
    </row>
    <row r="14" spans="1:23" ht="17.25" thickBot="1" x14ac:dyDescent="0.25">
      <c r="A14" s="116"/>
      <c r="B14" s="116"/>
      <c r="C14" s="117"/>
      <c r="D14" s="117"/>
      <c r="E14" s="117"/>
      <c r="F14" s="117"/>
      <c r="G14" s="117"/>
      <c r="H14" s="118"/>
      <c r="I14" s="118"/>
      <c r="J14" s="119"/>
      <c r="K14" s="120"/>
      <c r="L14" s="120"/>
      <c r="S14" s="10"/>
      <c r="T14" s="7"/>
      <c r="U14" s="8"/>
      <c r="W14" s="7"/>
    </row>
    <row r="15" spans="1:23" ht="87.95" customHeight="1" x14ac:dyDescent="0.2">
      <c r="A15" s="121" t="s">
        <v>16</v>
      </c>
      <c r="B15" s="122" t="s">
        <v>17</v>
      </c>
      <c r="C15" s="122" t="s">
        <v>18</v>
      </c>
      <c r="D15" s="122" t="s">
        <v>19</v>
      </c>
      <c r="E15" s="122" t="s">
        <v>20</v>
      </c>
      <c r="F15" s="122" t="s">
        <v>21</v>
      </c>
      <c r="G15" s="122" t="s">
        <v>22</v>
      </c>
      <c r="H15" s="122" t="s">
        <v>23</v>
      </c>
      <c r="I15" s="122" t="s">
        <v>24</v>
      </c>
      <c r="J15" s="122" t="s">
        <v>25</v>
      </c>
      <c r="K15" s="122" t="s">
        <v>26</v>
      </c>
      <c r="L15" s="123" t="s">
        <v>636</v>
      </c>
    </row>
    <row r="16" spans="1:23" ht="139.5" customHeight="1" x14ac:dyDescent="0.2">
      <c r="A16" s="99" t="s">
        <v>11</v>
      </c>
      <c r="B16" s="100" t="s">
        <v>57</v>
      </c>
      <c r="C16" s="101" t="s">
        <v>892</v>
      </c>
      <c r="D16" s="101" t="s">
        <v>661</v>
      </c>
      <c r="E16" s="101" t="s">
        <v>660</v>
      </c>
      <c r="F16" s="101" t="s">
        <v>662</v>
      </c>
      <c r="G16" s="101" t="s">
        <v>760</v>
      </c>
      <c r="H16" s="100" t="s">
        <v>663</v>
      </c>
      <c r="I16" s="100" t="s">
        <v>432</v>
      </c>
      <c r="J16" s="101" t="s">
        <v>667</v>
      </c>
      <c r="K16" s="101" t="s">
        <v>668</v>
      </c>
      <c r="L16" s="124">
        <v>9</v>
      </c>
    </row>
    <row r="17" spans="1:12" ht="126" customHeight="1" x14ac:dyDescent="0.2">
      <c r="A17" s="99" t="s">
        <v>11</v>
      </c>
      <c r="B17" s="100" t="s">
        <v>57</v>
      </c>
      <c r="C17" s="101" t="s">
        <v>58</v>
      </c>
      <c r="D17" s="101" t="s">
        <v>59</v>
      </c>
      <c r="E17" s="101" t="s">
        <v>60</v>
      </c>
      <c r="F17" s="101" t="s">
        <v>61</v>
      </c>
      <c r="G17" s="101" t="s">
        <v>616</v>
      </c>
      <c r="H17" s="100" t="s">
        <v>617</v>
      </c>
      <c r="I17" s="100" t="s">
        <v>432</v>
      </c>
      <c r="J17" s="101" t="s">
        <v>618</v>
      </c>
      <c r="K17" s="101" t="s">
        <v>436</v>
      </c>
      <c r="L17" s="124">
        <v>10</v>
      </c>
    </row>
    <row r="18" spans="1:12" ht="243" customHeight="1" x14ac:dyDescent="0.2">
      <c r="A18" s="94" t="s">
        <v>11</v>
      </c>
      <c r="B18" s="95" t="s">
        <v>57</v>
      </c>
      <c r="C18" s="97" t="s">
        <v>58</v>
      </c>
      <c r="D18" s="97" t="s">
        <v>63</v>
      </c>
      <c r="E18" s="97" t="s">
        <v>60</v>
      </c>
      <c r="F18" s="97" t="s">
        <v>1012</v>
      </c>
      <c r="G18" s="96" t="s">
        <v>414</v>
      </c>
      <c r="H18" s="95" t="s">
        <v>492</v>
      </c>
      <c r="I18" s="95" t="s">
        <v>432</v>
      </c>
      <c r="J18" s="101" t="s">
        <v>761</v>
      </c>
      <c r="K18" s="97" t="s">
        <v>436</v>
      </c>
      <c r="L18" s="124">
        <v>11</v>
      </c>
    </row>
    <row r="19" spans="1:12" ht="146.25" customHeight="1" x14ac:dyDescent="0.2">
      <c r="A19" s="94" t="s">
        <v>11</v>
      </c>
      <c r="B19" s="95" t="s">
        <v>57</v>
      </c>
      <c r="C19" s="102" t="s">
        <v>65</v>
      </c>
      <c r="D19" s="97" t="s">
        <v>2</v>
      </c>
      <c r="E19" s="97" t="s">
        <v>206</v>
      </c>
      <c r="F19" s="97" t="s">
        <v>66</v>
      </c>
      <c r="G19" s="97" t="s">
        <v>414</v>
      </c>
      <c r="H19" s="95" t="s">
        <v>492</v>
      </c>
      <c r="I19" s="95" t="s">
        <v>432</v>
      </c>
      <c r="J19" s="125" t="s">
        <v>1013</v>
      </c>
      <c r="K19" s="97" t="s">
        <v>545</v>
      </c>
      <c r="L19" s="124">
        <v>12</v>
      </c>
    </row>
    <row r="20" spans="1:12" ht="85.5" customHeight="1" x14ac:dyDescent="0.2">
      <c r="A20" s="99" t="s">
        <v>11</v>
      </c>
      <c r="B20" s="100" t="s">
        <v>57</v>
      </c>
      <c r="C20" s="101" t="s">
        <v>69</v>
      </c>
      <c r="D20" s="101" t="s">
        <v>68</v>
      </c>
      <c r="E20" s="101" t="s">
        <v>7</v>
      </c>
      <c r="F20" s="101" t="s">
        <v>15</v>
      </c>
      <c r="G20" s="101" t="s">
        <v>62</v>
      </c>
      <c r="H20" s="100" t="s">
        <v>282</v>
      </c>
      <c r="I20" s="100" t="s">
        <v>432</v>
      </c>
      <c r="J20" s="101" t="s">
        <v>459</v>
      </c>
      <c r="K20" s="101" t="s">
        <v>668</v>
      </c>
      <c r="L20" s="124">
        <v>13</v>
      </c>
    </row>
    <row r="21" spans="1:12" ht="130.5" customHeight="1" x14ac:dyDescent="0.2">
      <c r="A21" s="94" t="s">
        <v>11</v>
      </c>
      <c r="B21" s="95" t="s">
        <v>57</v>
      </c>
      <c r="C21" s="97" t="s">
        <v>69</v>
      </c>
      <c r="D21" s="97" t="s">
        <v>70</v>
      </c>
      <c r="E21" s="97" t="s">
        <v>7</v>
      </c>
      <c r="F21" s="97" t="s">
        <v>5</v>
      </c>
      <c r="G21" s="97" t="s">
        <v>549</v>
      </c>
      <c r="H21" s="95" t="s">
        <v>762</v>
      </c>
      <c r="I21" s="95" t="s">
        <v>432</v>
      </c>
      <c r="J21" s="96" t="s">
        <v>460</v>
      </c>
      <c r="K21" s="97" t="s">
        <v>545</v>
      </c>
      <c r="L21" s="124">
        <v>14</v>
      </c>
    </row>
    <row r="22" spans="1:12" ht="143.25" customHeight="1" thickBot="1" x14ac:dyDescent="0.25">
      <c r="A22" s="109" t="s">
        <v>11</v>
      </c>
      <c r="B22" s="110" t="s">
        <v>57</v>
      </c>
      <c r="C22" s="113" t="s">
        <v>50</v>
      </c>
      <c r="D22" s="113" t="s">
        <v>71</v>
      </c>
      <c r="E22" s="113" t="s">
        <v>7</v>
      </c>
      <c r="F22" s="113" t="s">
        <v>72</v>
      </c>
      <c r="G22" s="113" t="s">
        <v>538</v>
      </c>
      <c r="H22" s="110" t="s">
        <v>64</v>
      </c>
      <c r="I22" s="110" t="s">
        <v>432</v>
      </c>
      <c r="J22" s="126" t="s">
        <v>763</v>
      </c>
      <c r="K22" s="113" t="s">
        <v>447</v>
      </c>
      <c r="L22" s="127">
        <v>15</v>
      </c>
    </row>
    <row r="23" spans="1:12" ht="17.25" customHeight="1" x14ac:dyDescent="0.2">
      <c r="A23" s="128"/>
      <c r="B23" s="128"/>
      <c r="C23" s="129"/>
      <c r="D23" s="129"/>
      <c r="E23" s="129"/>
      <c r="F23" s="129"/>
      <c r="G23" s="129"/>
      <c r="H23" s="128"/>
      <c r="I23" s="128"/>
      <c r="J23" s="117"/>
      <c r="K23" s="129" t="s">
        <v>503</v>
      </c>
      <c r="L23" s="130">
        <f>+L22</f>
        <v>15</v>
      </c>
    </row>
    <row r="24" spans="1:12" ht="16.5" x14ac:dyDescent="0.2">
      <c r="A24" s="131"/>
      <c r="B24" s="131"/>
      <c r="C24" s="132"/>
      <c r="D24" s="132"/>
      <c r="E24" s="131"/>
      <c r="F24" s="131"/>
      <c r="G24" s="131"/>
      <c r="H24" s="133"/>
      <c r="I24" s="134"/>
      <c r="J24" s="135"/>
      <c r="K24" s="120" t="s">
        <v>504</v>
      </c>
      <c r="L24" s="134">
        <v>15</v>
      </c>
    </row>
    <row r="25" spans="1:12" ht="16.5" x14ac:dyDescent="0.2">
      <c r="A25" s="136"/>
      <c r="B25" s="136"/>
      <c r="C25" s="137"/>
      <c r="D25" s="137"/>
      <c r="E25" s="137"/>
      <c r="F25" s="137"/>
      <c r="G25" s="138"/>
      <c r="H25" s="133"/>
      <c r="I25" s="134"/>
      <c r="J25" s="135"/>
      <c r="K25" s="120" t="s">
        <v>505</v>
      </c>
      <c r="L25" s="134">
        <v>0</v>
      </c>
    </row>
    <row r="26" spans="1:12" x14ac:dyDescent="0.2">
      <c r="A26" s="2"/>
      <c r="B26" s="2"/>
      <c r="C26" s="3"/>
      <c r="D26" s="3"/>
      <c r="E26" s="3"/>
      <c r="F26" s="3"/>
      <c r="G26" s="6"/>
    </row>
    <row r="27" spans="1:12" x14ac:dyDescent="0.2">
      <c r="A27" s="2"/>
      <c r="B27" s="2"/>
      <c r="C27" s="3"/>
      <c r="D27" s="3"/>
      <c r="E27" s="3"/>
      <c r="F27" s="3"/>
      <c r="G27" s="6"/>
    </row>
    <row r="28" spans="1:12" x14ac:dyDescent="0.2">
      <c r="A28" s="2"/>
      <c r="B28" s="2"/>
    </row>
    <row r="29" spans="1:12" x14ac:dyDescent="0.2">
      <c r="A29" s="2"/>
      <c r="B29" s="2"/>
    </row>
    <row r="30" spans="1:12" x14ac:dyDescent="0.2">
      <c r="A30" s="2"/>
      <c r="B30" s="2"/>
    </row>
    <row r="31" spans="1:12" x14ac:dyDescent="0.2">
      <c r="A31" s="2"/>
      <c r="B31" s="2"/>
    </row>
  </sheetData>
  <sheetProtection algorithmName="SHA-512" hashValue="Hvx0zX9yc9XhMwBAnhDIV8M6do6y8OUkbGOPUXNfmaPMX6TxhIScLh9+c/1XsSRWfo4nwTiHiVLBTYNLIAS2kw==" saltValue="KRNDiST3dXIC1WbUJHxl4Q==" spinCount="100000" sheet="1" objects="1" scenarios="1"/>
  <autoFilter ref="A5:L10" xr:uid="{00000000-0001-0000-0200-000000000000}"/>
  <mergeCells count="8">
    <mergeCell ref="A4:L4"/>
    <mergeCell ref="A1:D2"/>
    <mergeCell ref="A3:D3"/>
    <mergeCell ref="J1:L2"/>
    <mergeCell ref="J3:L3"/>
    <mergeCell ref="E3:I3"/>
    <mergeCell ref="E2:I2"/>
    <mergeCell ref="E1:I1"/>
  </mergeCells>
  <phoneticPr fontId="2" type="noConversion"/>
  <pageMargins left="0.75" right="0.75" top="1" bottom="1" header="0" footer="0"/>
  <pageSetup scale="31"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FFC000"/>
    <pageSetUpPr fitToPage="1"/>
  </sheetPr>
  <dimension ref="A1:L18"/>
  <sheetViews>
    <sheetView showGridLines="0" zoomScaleNormal="100" zoomScaleSheetLayoutView="50" workbookViewId="0">
      <selection sqref="A1:D2"/>
    </sheetView>
  </sheetViews>
  <sheetFormatPr baseColWidth="10" defaultColWidth="10.85546875" defaultRowHeight="12.75" x14ac:dyDescent="0.2"/>
  <cols>
    <col min="1" max="1" width="13.85546875" style="82" customWidth="1"/>
    <col min="2" max="2" width="14" style="82" customWidth="1"/>
    <col min="3" max="3" width="15.28515625" style="141" customWidth="1"/>
    <col min="4" max="4" width="15" style="141" bestFit="1" customWidth="1"/>
    <col min="5" max="5" width="23.42578125" style="141" customWidth="1"/>
    <col min="6" max="7" width="62.7109375" style="141" customWidth="1"/>
    <col min="8" max="8" width="20.28515625" style="141" bestFit="1" customWidth="1"/>
    <col min="9" max="9" width="20" style="82" bestFit="1" customWidth="1"/>
    <col min="10" max="10" width="40.85546875" style="141" customWidth="1"/>
    <col min="11" max="11" width="22.7109375" style="141" customWidth="1"/>
    <col min="12" max="12" width="18.85546875" style="141" customWidth="1"/>
    <col min="13" max="16384" width="10.85546875" style="141"/>
  </cols>
  <sheetData>
    <row r="1" spans="1:12" s="80" customFormat="1" ht="62.1" customHeight="1" x14ac:dyDescent="0.2">
      <c r="A1" s="69" t="s">
        <v>495</v>
      </c>
      <c r="B1" s="70"/>
      <c r="C1" s="70"/>
      <c r="D1" s="70"/>
      <c r="E1" s="73" t="s">
        <v>498</v>
      </c>
      <c r="F1" s="73"/>
      <c r="G1" s="73"/>
      <c r="H1" s="73"/>
      <c r="I1" s="73"/>
      <c r="J1" s="139"/>
      <c r="K1" s="139"/>
      <c r="L1" s="140"/>
    </row>
    <row r="2" spans="1:12" s="80" customFormat="1" ht="26.1" customHeight="1" x14ac:dyDescent="0.2">
      <c r="A2" s="71"/>
      <c r="B2" s="72"/>
      <c r="C2" s="72"/>
      <c r="D2" s="72"/>
      <c r="E2" s="74" t="s">
        <v>499</v>
      </c>
      <c r="F2" s="74"/>
      <c r="G2" s="74"/>
      <c r="H2" s="74"/>
      <c r="I2" s="74"/>
      <c r="J2" s="75"/>
      <c r="K2" s="75"/>
      <c r="L2" s="78"/>
    </row>
    <row r="3" spans="1:12" s="80" customFormat="1" ht="21" customHeight="1" x14ac:dyDescent="0.2">
      <c r="A3" s="76" t="s">
        <v>948</v>
      </c>
      <c r="B3" s="77"/>
      <c r="C3" s="77"/>
      <c r="D3" s="77"/>
      <c r="E3" s="77" t="s">
        <v>1006</v>
      </c>
      <c r="F3" s="77"/>
      <c r="G3" s="77"/>
      <c r="H3" s="77"/>
      <c r="I3" s="77"/>
      <c r="J3" s="77" t="s">
        <v>764</v>
      </c>
      <c r="K3" s="77"/>
      <c r="L3" s="79"/>
    </row>
    <row r="4" spans="1:12" ht="87.95" customHeight="1" x14ac:dyDescent="0.2">
      <c r="A4" s="91" t="s">
        <v>16</v>
      </c>
      <c r="B4" s="92" t="s">
        <v>17</v>
      </c>
      <c r="C4" s="92" t="s">
        <v>18</v>
      </c>
      <c r="D4" s="92" t="s">
        <v>19</v>
      </c>
      <c r="E4" s="92" t="s">
        <v>1010</v>
      </c>
      <c r="F4" s="92" t="s">
        <v>21</v>
      </c>
      <c r="G4" s="92" t="s">
        <v>22</v>
      </c>
      <c r="H4" s="92" t="s">
        <v>23</v>
      </c>
      <c r="I4" s="92" t="s">
        <v>24</v>
      </c>
      <c r="J4" s="92" t="s">
        <v>25</v>
      </c>
      <c r="K4" s="92" t="s">
        <v>26</v>
      </c>
      <c r="L4" s="93" t="s">
        <v>636</v>
      </c>
    </row>
    <row r="5" spans="1:12" ht="132" x14ac:dyDescent="0.2">
      <c r="A5" s="94" t="s">
        <v>176</v>
      </c>
      <c r="B5" s="95" t="s">
        <v>57</v>
      </c>
      <c r="C5" s="101" t="s">
        <v>892</v>
      </c>
      <c r="D5" s="101" t="s">
        <v>661</v>
      </c>
      <c r="E5" s="101" t="s">
        <v>660</v>
      </c>
      <c r="F5" s="101" t="s">
        <v>662</v>
      </c>
      <c r="G5" s="101" t="s">
        <v>902</v>
      </c>
      <c r="H5" s="100" t="s">
        <v>903</v>
      </c>
      <c r="I5" s="100" t="s">
        <v>432</v>
      </c>
      <c r="J5" s="101" t="s">
        <v>906</v>
      </c>
      <c r="K5" s="101" t="s">
        <v>911</v>
      </c>
      <c r="L5" s="124">
        <v>1</v>
      </c>
    </row>
    <row r="6" spans="1:12" ht="153.94999999999999" customHeight="1" x14ac:dyDescent="0.2">
      <c r="A6" s="94" t="s">
        <v>176</v>
      </c>
      <c r="B6" s="95" t="s">
        <v>57</v>
      </c>
      <c r="C6" s="147" t="s">
        <v>907</v>
      </c>
      <c r="D6" s="97" t="s">
        <v>635</v>
      </c>
      <c r="E6" s="97" t="s">
        <v>8</v>
      </c>
      <c r="F6" s="97" t="s">
        <v>634</v>
      </c>
      <c r="G6" s="97" t="s">
        <v>649</v>
      </c>
      <c r="H6" s="95" t="s">
        <v>904</v>
      </c>
      <c r="I6" s="95" t="s">
        <v>432</v>
      </c>
      <c r="J6" s="102" t="s">
        <v>905</v>
      </c>
      <c r="K6" s="97" t="s">
        <v>826</v>
      </c>
      <c r="L6" s="124">
        <v>2</v>
      </c>
    </row>
    <row r="7" spans="1:12" ht="219.75" customHeight="1" x14ac:dyDescent="0.2">
      <c r="A7" s="104" t="s">
        <v>176</v>
      </c>
      <c r="B7" s="103" t="s">
        <v>57</v>
      </c>
      <c r="C7" s="148" t="s">
        <v>650</v>
      </c>
      <c r="D7" s="102" t="s">
        <v>651</v>
      </c>
      <c r="E7" s="102" t="s">
        <v>182</v>
      </c>
      <c r="F7" s="102" t="s">
        <v>652</v>
      </c>
      <c r="G7" s="102" t="s">
        <v>565</v>
      </c>
      <c r="H7" s="103" t="s">
        <v>917</v>
      </c>
      <c r="I7" s="103" t="s">
        <v>432</v>
      </c>
      <c r="J7" s="102" t="s">
        <v>918</v>
      </c>
      <c r="K7" s="102" t="s">
        <v>826</v>
      </c>
      <c r="L7" s="124">
        <v>3</v>
      </c>
    </row>
    <row r="8" spans="1:12" ht="90.75" customHeight="1" x14ac:dyDescent="0.2">
      <c r="A8" s="104" t="s">
        <v>176</v>
      </c>
      <c r="B8" s="103" t="s">
        <v>57</v>
      </c>
      <c r="C8" s="102" t="s">
        <v>177</v>
      </c>
      <c r="D8" s="102" t="s">
        <v>562</v>
      </c>
      <c r="E8" s="102" t="s">
        <v>60</v>
      </c>
      <c r="F8" s="102" t="s">
        <v>178</v>
      </c>
      <c r="G8" s="102" t="s">
        <v>908</v>
      </c>
      <c r="H8" s="103" t="s">
        <v>903</v>
      </c>
      <c r="I8" s="103" t="s">
        <v>432</v>
      </c>
      <c r="J8" s="102" t="s">
        <v>445</v>
      </c>
      <c r="K8" s="102" t="s">
        <v>910</v>
      </c>
      <c r="L8" s="124">
        <v>5</v>
      </c>
    </row>
    <row r="9" spans="1:12" ht="96.75" customHeight="1" x14ac:dyDescent="0.2">
      <c r="A9" s="104" t="s">
        <v>176</v>
      </c>
      <c r="B9" s="103" t="s">
        <v>57</v>
      </c>
      <c r="C9" s="102" t="s">
        <v>180</v>
      </c>
      <c r="D9" s="102" t="s">
        <v>563</v>
      </c>
      <c r="E9" s="102" t="s">
        <v>8</v>
      </c>
      <c r="F9" s="102" t="s">
        <v>181</v>
      </c>
      <c r="G9" s="102" t="s">
        <v>908</v>
      </c>
      <c r="H9" s="103" t="s">
        <v>909</v>
      </c>
      <c r="I9" s="103" t="s">
        <v>432</v>
      </c>
      <c r="J9" s="102" t="s">
        <v>452</v>
      </c>
      <c r="K9" s="102" t="s">
        <v>910</v>
      </c>
      <c r="L9" s="124">
        <v>6</v>
      </c>
    </row>
    <row r="10" spans="1:12" ht="162.75" customHeight="1" x14ac:dyDescent="0.2">
      <c r="A10" s="104" t="s">
        <v>176</v>
      </c>
      <c r="B10" s="103" t="s">
        <v>57</v>
      </c>
      <c r="C10" s="102" t="s">
        <v>427</v>
      </c>
      <c r="D10" s="102" t="s">
        <v>1014</v>
      </c>
      <c r="E10" s="102" t="s">
        <v>182</v>
      </c>
      <c r="F10" s="102" t="s">
        <v>912</v>
      </c>
      <c r="G10" s="102" t="s">
        <v>183</v>
      </c>
      <c r="H10" s="103" t="s">
        <v>909</v>
      </c>
      <c r="I10" s="103" t="s">
        <v>432</v>
      </c>
      <c r="J10" s="102" t="s">
        <v>913</v>
      </c>
      <c r="K10" s="102" t="s">
        <v>436</v>
      </c>
      <c r="L10" s="124">
        <v>7</v>
      </c>
    </row>
    <row r="11" spans="1:12" ht="170.25" customHeight="1" x14ac:dyDescent="0.2">
      <c r="A11" s="104" t="s">
        <v>176</v>
      </c>
      <c r="B11" s="103" t="s">
        <v>57</v>
      </c>
      <c r="C11" s="102" t="s">
        <v>184</v>
      </c>
      <c r="D11" s="102" t="s">
        <v>563</v>
      </c>
      <c r="E11" s="102" t="s">
        <v>182</v>
      </c>
      <c r="F11" s="102" t="s">
        <v>185</v>
      </c>
      <c r="G11" s="102" t="s">
        <v>179</v>
      </c>
      <c r="H11" s="103" t="s">
        <v>909</v>
      </c>
      <c r="I11" s="103" t="s">
        <v>432</v>
      </c>
      <c r="J11" s="102" t="s">
        <v>919</v>
      </c>
      <c r="K11" s="102" t="s">
        <v>436</v>
      </c>
      <c r="L11" s="124">
        <v>8</v>
      </c>
    </row>
    <row r="12" spans="1:12" ht="376.5" customHeight="1" x14ac:dyDescent="0.2">
      <c r="A12" s="94" t="s">
        <v>176</v>
      </c>
      <c r="B12" s="95" t="s">
        <v>57</v>
      </c>
      <c r="C12" s="97" t="s">
        <v>241</v>
      </c>
      <c r="D12" s="97" t="s">
        <v>914</v>
      </c>
      <c r="E12" s="97" t="s">
        <v>0</v>
      </c>
      <c r="F12" s="97" t="s">
        <v>243</v>
      </c>
      <c r="G12" s="97" t="s">
        <v>179</v>
      </c>
      <c r="H12" s="103" t="s">
        <v>909</v>
      </c>
      <c r="I12" s="95" t="s">
        <v>432</v>
      </c>
      <c r="J12" s="102" t="s">
        <v>916</v>
      </c>
      <c r="K12" s="97" t="s">
        <v>915</v>
      </c>
      <c r="L12" s="124">
        <v>9</v>
      </c>
    </row>
    <row r="13" spans="1:12" ht="82.5" customHeight="1" x14ac:dyDescent="0.2">
      <c r="A13" s="94" t="s">
        <v>176</v>
      </c>
      <c r="B13" s="95" t="s">
        <v>57</v>
      </c>
      <c r="C13" s="97" t="s">
        <v>242</v>
      </c>
      <c r="D13" s="95" t="s">
        <v>920</v>
      </c>
      <c r="E13" s="97" t="s">
        <v>8</v>
      </c>
      <c r="F13" s="97" t="s">
        <v>244</v>
      </c>
      <c r="G13" s="97" t="s">
        <v>183</v>
      </c>
      <c r="H13" s="103" t="s">
        <v>909</v>
      </c>
      <c r="I13" s="95" t="s">
        <v>432</v>
      </c>
      <c r="J13" s="102" t="s">
        <v>913</v>
      </c>
      <c r="K13" s="97" t="s">
        <v>436</v>
      </c>
      <c r="L13" s="124">
        <v>10</v>
      </c>
    </row>
    <row r="14" spans="1:12" ht="88.5" customHeight="1" thickBot="1" x14ac:dyDescent="0.25">
      <c r="A14" s="109" t="s">
        <v>176</v>
      </c>
      <c r="B14" s="110" t="s">
        <v>57</v>
      </c>
      <c r="C14" s="149" t="s">
        <v>274</v>
      </c>
      <c r="D14" s="150"/>
      <c r="E14" s="113" t="s">
        <v>8</v>
      </c>
      <c r="F14" s="113" t="s">
        <v>921</v>
      </c>
      <c r="G14" s="113" t="s">
        <v>275</v>
      </c>
      <c r="H14" s="151" t="s">
        <v>909</v>
      </c>
      <c r="I14" s="110" t="s">
        <v>432</v>
      </c>
      <c r="J14" s="126" t="s">
        <v>922</v>
      </c>
      <c r="K14" s="113" t="s">
        <v>436</v>
      </c>
      <c r="L14" s="127">
        <v>11</v>
      </c>
    </row>
    <row r="15" spans="1:12" ht="12.75" customHeight="1" x14ac:dyDescent="0.2">
      <c r="A15" s="142"/>
      <c r="B15" s="143"/>
      <c r="C15" s="144"/>
      <c r="E15" s="145"/>
      <c r="F15" s="144"/>
      <c r="G15" s="144"/>
      <c r="H15" s="145"/>
      <c r="I15" s="143"/>
      <c r="J15" s="144"/>
      <c r="K15" s="146"/>
    </row>
    <row r="16" spans="1:12" ht="16.5" x14ac:dyDescent="0.2">
      <c r="K16" s="120" t="s">
        <v>503</v>
      </c>
      <c r="L16" s="134">
        <f>L14</f>
        <v>11</v>
      </c>
    </row>
    <row r="17" spans="11:12" ht="16.5" x14ac:dyDescent="0.2">
      <c r="K17" s="120" t="s">
        <v>504</v>
      </c>
      <c r="L17" s="134">
        <v>11</v>
      </c>
    </row>
    <row r="18" spans="11:12" ht="16.5" x14ac:dyDescent="0.2">
      <c r="K18" s="120" t="s">
        <v>505</v>
      </c>
      <c r="L18" s="134">
        <v>0</v>
      </c>
    </row>
  </sheetData>
  <sheetProtection algorithmName="SHA-512" hashValue="npq+fpEOGTSHghgM5s9U4+YyAxCthERcbhSYNhZmcC6PcemrrGR/B3mLvymOsvCIFK4hCrQ8W44TlHDHEmX2lg==" saltValue="UTStIGFevTfeLRCzehOrcQ==" spinCount="100000" sheet="1" objects="1" scenarios="1"/>
  <autoFilter ref="A4:L4" xr:uid="{00000000-0001-0000-0500-000000000000}"/>
  <mergeCells count="7">
    <mergeCell ref="A1:D2"/>
    <mergeCell ref="E1:I1"/>
    <mergeCell ref="E2:I2"/>
    <mergeCell ref="E3:I3"/>
    <mergeCell ref="A3:D3"/>
    <mergeCell ref="J1:L2"/>
    <mergeCell ref="J3:L3"/>
  </mergeCells>
  <phoneticPr fontId="2" type="noConversion"/>
  <pageMargins left="0.75" right="0.75" top="1" bottom="1" header="0" footer="0"/>
  <pageSetup scale="31" fitToHeight="2"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4">
    <tabColor theme="6" tint="0.39997558519241921"/>
    <pageSetUpPr fitToPage="1"/>
  </sheetPr>
  <dimension ref="A1:L53"/>
  <sheetViews>
    <sheetView showGridLines="0" zoomScaleNormal="100" zoomScaleSheetLayoutView="110" workbookViewId="0">
      <selection sqref="A1:D2"/>
    </sheetView>
  </sheetViews>
  <sheetFormatPr baseColWidth="10" defaultColWidth="10.85546875" defaultRowHeight="12.75" x14ac:dyDescent="0.2"/>
  <cols>
    <col min="1" max="1" width="14.7109375" style="86" customWidth="1"/>
    <col min="2" max="2" width="18.140625" style="87" customWidth="1"/>
    <col min="3" max="3" width="13.42578125" style="144" customWidth="1"/>
    <col min="4" max="4" width="15" style="86" customWidth="1"/>
    <col min="5" max="5" width="23.7109375" style="86" customWidth="1"/>
    <col min="6" max="6" width="53.7109375" style="86" customWidth="1"/>
    <col min="7" max="7" width="62.7109375" style="87" customWidth="1"/>
    <col min="8" max="8" width="26.140625" style="144" customWidth="1"/>
    <col min="9" max="9" width="20" style="86" bestFit="1" customWidth="1"/>
    <col min="10" max="10" width="41.28515625" style="144" customWidth="1"/>
    <col min="11" max="11" width="22.7109375" style="87" customWidth="1"/>
    <col min="12" max="12" width="18.85546875" style="160" customWidth="1"/>
    <col min="13" max="16384" width="10.85546875" style="87"/>
  </cols>
  <sheetData>
    <row r="1" spans="1:12" s="80" customFormat="1" ht="62.1" customHeight="1" x14ac:dyDescent="0.2">
      <c r="A1" s="69" t="s">
        <v>495</v>
      </c>
      <c r="B1" s="70"/>
      <c r="C1" s="70"/>
      <c r="D1" s="70"/>
      <c r="E1" s="73" t="s">
        <v>498</v>
      </c>
      <c r="F1" s="73"/>
      <c r="G1" s="73"/>
      <c r="H1" s="73"/>
      <c r="I1" s="73"/>
      <c r="J1" s="139"/>
      <c r="K1" s="139"/>
      <c r="L1" s="140"/>
    </row>
    <row r="2" spans="1:12" s="80" customFormat="1" ht="26.1" customHeight="1" x14ac:dyDescent="0.2">
      <c r="A2" s="71"/>
      <c r="B2" s="72"/>
      <c r="C2" s="72"/>
      <c r="D2" s="72"/>
      <c r="E2" s="74" t="s">
        <v>499</v>
      </c>
      <c r="F2" s="74"/>
      <c r="G2" s="74"/>
      <c r="H2" s="74"/>
      <c r="I2" s="74"/>
      <c r="J2" s="75"/>
      <c r="K2" s="75"/>
      <c r="L2" s="78"/>
    </row>
    <row r="3" spans="1:12" s="80" customFormat="1" ht="26.1" customHeight="1" x14ac:dyDescent="0.2">
      <c r="A3" s="161" t="s">
        <v>948</v>
      </c>
      <c r="B3" s="162"/>
      <c r="C3" s="162"/>
      <c r="D3" s="163"/>
      <c r="E3" s="164" t="s">
        <v>1006</v>
      </c>
      <c r="F3" s="162"/>
      <c r="G3" s="162"/>
      <c r="H3" s="162"/>
      <c r="I3" s="163"/>
      <c r="J3" s="77" t="s">
        <v>764</v>
      </c>
      <c r="K3" s="77"/>
      <c r="L3" s="79"/>
    </row>
    <row r="4" spans="1:12" s="86" customFormat="1" ht="69" customHeight="1" x14ac:dyDescent="0.2">
      <c r="A4" s="91" t="s">
        <v>16</v>
      </c>
      <c r="B4" s="92" t="s">
        <v>17</v>
      </c>
      <c r="C4" s="92" t="s">
        <v>18</v>
      </c>
      <c r="D4" s="92" t="s">
        <v>19</v>
      </c>
      <c r="E4" s="92" t="s">
        <v>1010</v>
      </c>
      <c r="F4" s="92" t="s">
        <v>21</v>
      </c>
      <c r="G4" s="92" t="s">
        <v>22</v>
      </c>
      <c r="H4" s="92" t="s">
        <v>23</v>
      </c>
      <c r="I4" s="92" t="s">
        <v>24</v>
      </c>
      <c r="J4" s="92" t="s">
        <v>25</v>
      </c>
      <c r="K4" s="92" t="s">
        <v>26</v>
      </c>
      <c r="L4" s="93" t="s">
        <v>636</v>
      </c>
    </row>
    <row r="5" spans="1:12" ht="225" customHeight="1" x14ac:dyDescent="0.2">
      <c r="A5" s="94" t="s">
        <v>739</v>
      </c>
      <c r="B5" s="95" t="s">
        <v>6</v>
      </c>
      <c r="C5" s="165" t="s">
        <v>893</v>
      </c>
      <c r="D5" s="100" t="s">
        <v>899</v>
      </c>
      <c r="E5" s="95" t="s">
        <v>222</v>
      </c>
      <c r="F5" s="166" t="s">
        <v>894</v>
      </c>
      <c r="G5" s="166" t="s">
        <v>1024</v>
      </c>
      <c r="H5" s="101" t="s">
        <v>895</v>
      </c>
      <c r="I5" s="95" t="s">
        <v>742</v>
      </c>
      <c r="J5" s="97" t="s">
        <v>900</v>
      </c>
      <c r="K5" s="97" t="s">
        <v>885</v>
      </c>
      <c r="L5" s="167">
        <v>1</v>
      </c>
    </row>
    <row r="6" spans="1:12" ht="251.25" customHeight="1" x14ac:dyDescent="0.2">
      <c r="A6" s="94" t="s">
        <v>739</v>
      </c>
      <c r="B6" s="95" t="s">
        <v>6</v>
      </c>
      <c r="C6" s="165" t="s">
        <v>736</v>
      </c>
      <c r="D6" s="100" t="s">
        <v>740</v>
      </c>
      <c r="E6" s="95" t="s">
        <v>54</v>
      </c>
      <c r="F6" s="166" t="s">
        <v>806</v>
      </c>
      <c r="G6" s="168" t="s">
        <v>784</v>
      </c>
      <c r="H6" s="101" t="s">
        <v>741</v>
      </c>
      <c r="I6" s="95" t="s">
        <v>742</v>
      </c>
      <c r="J6" s="97" t="s">
        <v>785</v>
      </c>
      <c r="K6" s="97" t="s">
        <v>826</v>
      </c>
      <c r="L6" s="167">
        <v>2</v>
      </c>
    </row>
    <row r="7" spans="1:12" ht="204.75" customHeight="1" x14ac:dyDescent="0.2">
      <c r="A7" s="104" t="s">
        <v>739</v>
      </c>
      <c r="B7" s="103" t="s">
        <v>6</v>
      </c>
      <c r="C7" s="165" t="s">
        <v>648</v>
      </c>
      <c r="D7" s="169" t="s">
        <v>737</v>
      </c>
      <c r="E7" s="103" t="s">
        <v>222</v>
      </c>
      <c r="F7" s="166" t="s">
        <v>731</v>
      </c>
      <c r="G7" s="170" t="s">
        <v>814</v>
      </c>
      <c r="H7" s="102" t="s">
        <v>827</v>
      </c>
      <c r="I7" s="103" t="s">
        <v>432</v>
      </c>
      <c r="J7" s="102" t="s">
        <v>813</v>
      </c>
      <c r="K7" s="102" t="s">
        <v>436</v>
      </c>
      <c r="L7" s="167">
        <v>3</v>
      </c>
    </row>
    <row r="8" spans="1:12" ht="163.5" customHeight="1" x14ac:dyDescent="0.2">
      <c r="A8" s="94" t="s">
        <v>388</v>
      </c>
      <c r="B8" s="95" t="s">
        <v>6</v>
      </c>
      <c r="C8" s="165" t="s">
        <v>646</v>
      </c>
      <c r="D8" s="100" t="s">
        <v>738</v>
      </c>
      <c r="E8" s="95" t="s">
        <v>222</v>
      </c>
      <c r="F8" s="166" t="s">
        <v>647</v>
      </c>
      <c r="G8" s="168" t="s">
        <v>828</v>
      </c>
      <c r="H8" s="97" t="s">
        <v>734</v>
      </c>
      <c r="I8" s="95" t="s">
        <v>432</v>
      </c>
      <c r="J8" s="97" t="s">
        <v>829</v>
      </c>
      <c r="K8" s="97" t="s">
        <v>436</v>
      </c>
      <c r="L8" s="167">
        <v>4</v>
      </c>
    </row>
    <row r="9" spans="1:12" ht="224.25" customHeight="1" x14ac:dyDescent="0.2">
      <c r="A9" s="104" t="s">
        <v>388</v>
      </c>
      <c r="B9" s="103" t="s">
        <v>6</v>
      </c>
      <c r="C9" s="171" t="s">
        <v>601</v>
      </c>
      <c r="D9" s="103" t="s">
        <v>608</v>
      </c>
      <c r="E9" s="103" t="s">
        <v>222</v>
      </c>
      <c r="F9" s="166" t="s">
        <v>602</v>
      </c>
      <c r="G9" s="170" t="s">
        <v>606</v>
      </c>
      <c r="H9" s="102" t="s">
        <v>607</v>
      </c>
      <c r="I9" s="103" t="s">
        <v>432</v>
      </c>
      <c r="J9" s="102" t="s">
        <v>743</v>
      </c>
      <c r="K9" s="102" t="s">
        <v>436</v>
      </c>
      <c r="L9" s="167">
        <v>5</v>
      </c>
    </row>
    <row r="10" spans="1:12" ht="98.1" customHeight="1" x14ac:dyDescent="0.2">
      <c r="A10" s="104" t="s">
        <v>388</v>
      </c>
      <c r="B10" s="103" t="s">
        <v>6</v>
      </c>
      <c r="C10" s="102" t="s">
        <v>595</v>
      </c>
      <c r="D10" s="103" t="s">
        <v>51</v>
      </c>
      <c r="E10" s="103" t="s">
        <v>222</v>
      </c>
      <c r="F10" s="166" t="s">
        <v>596</v>
      </c>
      <c r="G10" s="170" t="s">
        <v>830</v>
      </c>
      <c r="H10" s="102" t="s">
        <v>597</v>
      </c>
      <c r="I10" s="103" t="s">
        <v>432</v>
      </c>
      <c r="J10" s="102" t="s">
        <v>598</v>
      </c>
      <c r="K10" s="102" t="s">
        <v>436</v>
      </c>
      <c r="L10" s="167">
        <v>6</v>
      </c>
    </row>
    <row r="11" spans="1:12" ht="98.1" customHeight="1" x14ac:dyDescent="0.2">
      <c r="A11" s="94" t="s">
        <v>388</v>
      </c>
      <c r="B11" s="95" t="s">
        <v>6</v>
      </c>
      <c r="C11" s="97" t="s">
        <v>593</v>
      </c>
      <c r="D11" s="95" t="s">
        <v>350</v>
      </c>
      <c r="E11" s="95" t="s">
        <v>518</v>
      </c>
      <c r="F11" s="166" t="s">
        <v>520</v>
      </c>
      <c r="G11" s="107" t="s">
        <v>831</v>
      </c>
      <c r="H11" s="97" t="s">
        <v>519</v>
      </c>
      <c r="I11" s="95" t="s">
        <v>432</v>
      </c>
      <c r="J11" s="97" t="s">
        <v>832</v>
      </c>
      <c r="K11" s="97" t="s">
        <v>745</v>
      </c>
      <c r="L11" s="167">
        <v>7</v>
      </c>
    </row>
    <row r="12" spans="1:12" ht="288" customHeight="1" x14ac:dyDescent="0.2">
      <c r="A12" s="104" t="s">
        <v>388</v>
      </c>
      <c r="B12" s="103" t="s">
        <v>6</v>
      </c>
      <c r="C12" s="102" t="s">
        <v>567</v>
      </c>
      <c r="D12" s="103" t="s">
        <v>568</v>
      </c>
      <c r="E12" s="103" t="s">
        <v>222</v>
      </c>
      <c r="F12" s="108" t="s">
        <v>569</v>
      </c>
      <c r="G12" s="102" t="s">
        <v>746</v>
      </c>
      <c r="H12" s="102" t="s">
        <v>747</v>
      </c>
      <c r="I12" s="103" t="s">
        <v>432</v>
      </c>
      <c r="J12" s="102" t="s">
        <v>644</v>
      </c>
      <c r="K12" s="102" t="s">
        <v>769</v>
      </c>
      <c r="L12" s="167">
        <v>8</v>
      </c>
    </row>
    <row r="13" spans="1:12" ht="180" customHeight="1" x14ac:dyDescent="0.2">
      <c r="A13" s="104" t="s">
        <v>388</v>
      </c>
      <c r="B13" s="103" t="s">
        <v>6</v>
      </c>
      <c r="C13" s="102" t="s">
        <v>586</v>
      </c>
      <c r="D13" s="103" t="s">
        <v>587</v>
      </c>
      <c r="E13" s="103" t="s">
        <v>222</v>
      </c>
      <c r="F13" s="108" t="s">
        <v>588</v>
      </c>
      <c r="G13" s="102" t="s">
        <v>589</v>
      </c>
      <c r="H13" s="102" t="s">
        <v>748</v>
      </c>
      <c r="I13" s="103" t="s">
        <v>432</v>
      </c>
      <c r="J13" s="102" t="s">
        <v>574</v>
      </c>
      <c r="K13" s="102" t="s">
        <v>436</v>
      </c>
      <c r="L13" s="167">
        <v>9</v>
      </c>
    </row>
    <row r="14" spans="1:12" ht="195.75" customHeight="1" x14ac:dyDescent="0.2">
      <c r="A14" s="104" t="s">
        <v>388</v>
      </c>
      <c r="B14" s="103" t="s">
        <v>6</v>
      </c>
      <c r="C14" s="102" t="s">
        <v>590</v>
      </c>
      <c r="D14" s="103" t="s">
        <v>772</v>
      </c>
      <c r="E14" s="103" t="s">
        <v>222</v>
      </c>
      <c r="F14" s="108" t="s">
        <v>591</v>
      </c>
      <c r="G14" s="102" t="s">
        <v>773</v>
      </c>
      <c r="H14" s="102" t="s">
        <v>749</v>
      </c>
      <c r="I14" s="103" t="s">
        <v>432</v>
      </c>
      <c r="J14" s="102" t="s">
        <v>592</v>
      </c>
      <c r="K14" s="102" t="s">
        <v>436</v>
      </c>
      <c r="L14" s="167">
        <v>10</v>
      </c>
    </row>
    <row r="15" spans="1:12" ht="195.75" customHeight="1" x14ac:dyDescent="0.2">
      <c r="A15" s="104" t="s">
        <v>388</v>
      </c>
      <c r="B15" s="103" t="s">
        <v>6</v>
      </c>
      <c r="C15" s="102" t="s">
        <v>863</v>
      </c>
      <c r="D15" s="103" t="s">
        <v>866</v>
      </c>
      <c r="E15" s="103" t="s">
        <v>864</v>
      </c>
      <c r="F15" s="108" t="s">
        <v>865</v>
      </c>
      <c r="G15" s="102" t="s">
        <v>867</v>
      </c>
      <c r="H15" s="102" t="s">
        <v>783</v>
      </c>
      <c r="I15" s="103" t="s">
        <v>432</v>
      </c>
      <c r="J15" s="102" t="s">
        <v>877</v>
      </c>
      <c r="K15" s="102" t="s">
        <v>575</v>
      </c>
      <c r="L15" s="167">
        <v>11</v>
      </c>
    </row>
    <row r="16" spans="1:12" s="152" customFormat="1" ht="70.5" customHeight="1" x14ac:dyDescent="0.2">
      <c r="A16" s="104" t="s">
        <v>388</v>
      </c>
      <c r="B16" s="103" t="s">
        <v>6</v>
      </c>
      <c r="C16" s="102" t="s">
        <v>490</v>
      </c>
      <c r="D16" s="103" t="s">
        <v>53</v>
      </c>
      <c r="E16" s="103" t="s">
        <v>489</v>
      </c>
      <c r="F16" s="108" t="s">
        <v>486</v>
      </c>
      <c r="G16" s="102" t="s">
        <v>491</v>
      </c>
      <c r="H16" s="102" t="s">
        <v>787</v>
      </c>
      <c r="I16" s="103" t="s">
        <v>432</v>
      </c>
      <c r="J16" s="102" t="s">
        <v>788</v>
      </c>
      <c r="K16" s="102" t="s">
        <v>436</v>
      </c>
      <c r="L16" s="167">
        <v>12</v>
      </c>
    </row>
    <row r="17" spans="1:12" s="152" customFormat="1" ht="171" customHeight="1" x14ac:dyDescent="0.2">
      <c r="A17" s="104" t="s">
        <v>388</v>
      </c>
      <c r="B17" s="103" t="s">
        <v>6</v>
      </c>
      <c r="C17" s="102" t="s">
        <v>488</v>
      </c>
      <c r="D17" s="103" t="s">
        <v>780</v>
      </c>
      <c r="E17" s="103" t="s">
        <v>489</v>
      </c>
      <c r="F17" s="108" t="s">
        <v>781</v>
      </c>
      <c r="G17" s="102" t="s">
        <v>750</v>
      </c>
      <c r="H17" s="102" t="s">
        <v>513</v>
      </c>
      <c r="I17" s="103" t="s">
        <v>432</v>
      </c>
      <c r="J17" s="102" t="s">
        <v>789</v>
      </c>
      <c r="K17" s="102" t="s">
        <v>436</v>
      </c>
      <c r="L17" s="167">
        <v>13</v>
      </c>
    </row>
    <row r="18" spans="1:12" s="152" customFormat="1" ht="236.25" customHeight="1" x14ac:dyDescent="0.2">
      <c r="A18" s="104" t="s">
        <v>388</v>
      </c>
      <c r="B18" s="103" t="s">
        <v>6</v>
      </c>
      <c r="C18" s="102" t="s">
        <v>570</v>
      </c>
      <c r="D18" s="103" t="s">
        <v>572</v>
      </c>
      <c r="E18" s="103" t="s">
        <v>107</v>
      </c>
      <c r="F18" s="108" t="s">
        <v>571</v>
      </c>
      <c r="G18" s="102" t="s">
        <v>573</v>
      </c>
      <c r="H18" s="102" t="s">
        <v>748</v>
      </c>
      <c r="I18" s="103" t="s">
        <v>432</v>
      </c>
      <c r="J18" s="102" t="s">
        <v>574</v>
      </c>
      <c r="K18" s="102" t="s">
        <v>436</v>
      </c>
      <c r="L18" s="167">
        <v>14</v>
      </c>
    </row>
    <row r="19" spans="1:12" s="152" customFormat="1" ht="184.5" customHeight="1" x14ac:dyDescent="0.2">
      <c r="A19" s="104" t="s">
        <v>116</v>
      </c>
      <c r="B19" s="103" t="s">
        <v>6</v>
      </c>
      <c r="C19" s="102" t="s">
        <v>790</v>
      </c>
      <c r="D19" s="103" t="s">
        <v>796</v>
      </c>
      <c r="E19" s="103" t="s">
        <v>54</v>
      </c>
      <c r="F19" s="108" t="s">
        <v>791</v>
      </c>
      <c r="G19" s="102" t="s">
        <v>795</v>
      </c>
      <c r="H19" s="102" t="s">
        <v>797</v>
      </c>
      <c r="I19" s="103" t="s">
        <v>432</v>
      </c>
      <c r="J19" s="102" t="s">
        <v>801</v>
      </c>
      <c r="K19" s="102" t="s">
        <v>436</v>
      </c>
      <c r="L19" s="167">
        <v>15</v>
      </c>
    </row>
    <row r="20" spans="1:12" s="152" customFormat="1" ht="155.25" customHeight="1" x14ac:dyDescent="0.2">
      <c r="A20" s="104" t="s">
        <v>116</v>
      </c>
      <c r="B20" s="103" t="s">
        <v>6</v>
      </c>
      <c r="C20" s="102" t="s">
        <v>798</v>
      </c>
      <c r="D20" s="103" t="s">
        <v>799</v>
      </c>
      <c r="E20" s="103" t="s">
        <v>54</v>
      </c>
      <c r="F20" s="108" t="s">
        <v>800</v>
      </c>
      <c r="G20" s="102" t="s">
        <v>744</v>
      </c>
      <c r="H20" s="102" t="s">
        <v>833</v>
      </c>
      <c r="I20" s="103" t="s">
        <v>432</v>
      </c>
      <c r="J20" s="102" t="s">
        <v>801</v>
      </c>
      <c r="K20" s="102" t="s">
        <v>436</v>
      </c>
      <c r="L20" s="167">
        <v>16</v>
      </c>
    </row>
    <row r="21" spans="1:12" s="152" customFormat="1" ht="55.5" customHeight="1" x14ac:dyDescent="0.2">
      <c r="A21" s="104" t="s">
        <v>116</v>
      </c>
      <c r="B21" s="103" t="s">
        <v>6</v>
      </c>
      <c r="C21" s="102" t="s">
        <v>118</v>
      </c>
      <c r="D21" s="103" t="s">
        <v>119</v>
      </c>
      <c r="E21" s="103" t="s">
        <v>88</v>
      </c>
      <c r="F21" s="108" t="s">
        <v>120</v>
      </c>
      <c r="G21" s="102" t="s">
        <v>121</v>
      </c>
      <c r="H21" s="102" t="s">
        <v>282</v>
      </c>
      <c r="I21" s="103" t="s">
        <v>432</v>
      </c>
      <c r="J21" s="102" t="s">
        <v>441</v>
      </c>
      <c r="K21" s="102" t="s">
        <v>436</v>
      </c>
      <c r="L21" s="167">
        <v>17</v>
      </c>
    </row>
    <row r="22" spans="1:12" s="152" customFormat="1" ht="143.25" customHeight="1" x14ac:dyDescent="0.2">
      <c r="A22" s="104" t="s">
        <v>122</v>
      </c>
      <c r="B22" s="103" t="s">
        <v>6</v>
      </c>
      <c r="C22" s="102" t="s">
        <v>125</v>
      </c>
      <c r="D22" s="103"/>
      <c r="E22" s="103" t="s">
        <v>12</v>
      </c>
      <c r="F22" s="108" t="s">
        <v>126</v>
      </c>
      <c r="G22" s="102" t="s">
        <v>124</v>
      </c>
      <c r="H22" s="102" t="s">
        <v>751</v>
      </c>
      <c r="I22" s="103" t="s">
        <v>432</v>
      </c>
      <c r="J22" s="102" t="s">
        <v>802</v>
      </c>
      <c r="K22" s="102" t="s">
        <v>575</v>
      </c>
      <c r="L22" s="167">
        <v>18</v>
      </c>
    </row>
    <row r="23" spans="1:12" s="152" customFormat="1" ht="309.75" customHeight="1" x14ac:dyDescent="0.2">
      <c r="A23" s="104" t="s">
        <v>127</v>
      </c>
      <c r="B23" s="103" t="s">
        <v>6</v>
      </c>
      <c r="C23" s="102" t="s">
        <v>1015</v>
      </c>
      <c r="D23" s="103" t="s">
        <v>803</v>
      </c>
      <c r="E23" s="103" t="s">
        <v>289</v>
      </c>
      <c r="F23" s="108" t="s">
        <v>437</v>
      </c>
      <c r="G23" s="102" t="s">
        <v>438</v>
      </c>
      <c r="H23" s="102" t="s">
        <v>751</v>
      </c>
      <c r="I23" s="103" t="s">
        <v>432</v>
      </c>
      <c r="J23" s="102" t="s">
        <v>807</v>
      </c>
      <c r="K23" s="102" t="s">
        <v>575</v>
      </c>
      <c r="L23" s="167">
        <v>19</v>
      </c>
    </row>
    <row r="24" spans="1:12" s="152" customFormat="1" ht="148.5" customHeight="1" x14ac:dyDescent="0.2">
      <c r="A24" s="104" t="s">
        <v>128</v>
      </c>
      <c r="B24" s="103" t="s">
        <v>6</v>
      </c>
      <c r="C24" s="102" t="s">
        <v>420</v>
      </c>
      <c r="D24" s="172" t="s">
        <v>1016</v>
      </c>
      <c r="E24" s="103" t="s">
        <v>12</v>
      </c>
      <c r="F24" s="108" t="s">
        <v>130</v>
      </c>
      <c r="G24" s="102" t="s">
        <v>131</v>
      </c>
      <c r="H24" s="102" t="s">
        <v>751</v>
      </c>
      <c r="I24" s="103" t="s">
        <v>432</v>
      </c>
      <c r="J24" s="102" t="s">
        <v>808</v>
      </c>
      <c r="K24" s="102" t="s">
        <v>575</v>
      </c>
      <c r="L24" s="167">
        <v>20</v>
      </c>
    </row>
    <row r="25" spans="1:12" s="152" customFormat="1" ht="134.25" customHeight="1" x14ac:dyDescent="0.2">
      <c r="A25" s="104" t="s">
        <v>128</v>
      </c>
      <c r="B25" s="103" t="s">
        <v>6</v>
      </c>
      <c r="C25" s="102" t="s">
        <v>82</v>
      </c>
      <c r="D25" s="103" t="s">
        <v>132</v>
      </c>
      <c r="E25" s="103" t="s">
        <v>7</v>
      </c>
      <c r="F25" s="108" t="s">
        <v>809</v>
      </c>
      <c r="G25" s="102" t="s">
        <v>812</v>
      </c>
      <c r="H25" s="102" t="s">
        <v>810</v>
      </c>
      <c r="I25" s="103" t="s">
        <v>432</v>
      </c>
      <c r="J25" s="102" t="s">
        <v>811</v>
      </c>
      <c r="K25" s="102" t="s">
        <v>575</v>
      </c>
      <c r="L25" s="167">
        <v>21</v>
      </c>
    </row>
    <row r="26" spans="1:12" s="152" customFormat="1" ht="98.25" customHeight="1" x14ac:dyDescent="0.2">
      <c r="A26" s="104" t="s">
        <v>135</v>
      </c>
      <c r="B26" s="103" t="s">
        <v>6</v>
      </c>
      <c r="C26" s="102" t="s">
        <v>136</v>
      </c>
      <c r="D26" s="103"/>
      <c r="E26" s="103" t="s">
        <v>60</v>
      </c>
      <c r="F26" s="108" t="s">
        <v>137</v>
      </c>
      <c r="G26" s="102" t="s">
        <v>609</v>
      </c>
      <c r="H26" s="102" t="s">
        <v>610</v>
      </c>
      <c r="I26" s="103" t="s">
        <v>432</v>
      </c>
      <c r="J26" s="102" t="s">
        <v>449</v>
      </c>
      <c r="K26" s="102" t="s">
        <v>575</v>
      </c>
      <c r="L26" s="167">
        <v>22</v>
      </c>
    </row>
    <row r="27" spans="1:12" s="152" customFormat="1" ht="159.75" customHeight="1" x14ac:dyDescent="0.2">
      <c r="A27" s="104" t="s">
        <v>388</v>
      </c>
      <c r="B27" s="103" t="s">
        <v>6</v>
      </c>
      <c r="C27" s="102" t="s">
        <v>474</v>
      </c>
      <c r="D27" s="103" t="s">
        <v>475</v>
      </c>
      <c r="E27" s="103" t="s">
        <v>222</v>
      </c>
      <c r="F27" s="108" t="s">
        <v>476</v>
      </c>
      <c r="G27" s="102" t="s">
        <v>752</v>
      </c>
      <c r="H27" s="102" t="s">
        <v>478</v>
      </c>
      <c r="I27" s="103" t="s">
        <v>432</v>
      </c>
      <c r="J27" s="102" t="s">
        <v>479</v>
      </c>
      <c r="K27" s="102" t="s">
        <v>480</v>
      </c>
      <c r="L27" s="167">
        <v>23</v>
      </c>
    </row>
    <row r="28" spans="1:12" s="152" customFormat="1" ht="183" customHeight="1" x14ac:dyDescent="0.2">
      <c r="A28" s="104" t="s">
        <v>139</v>
      </c>
      <c r="B28" s="103" t="s">
        <v>6</v>
      </c>
      <c r="C28" s="102" t="s">
        <v>140</v>
      </c>
      <c r="D28" s="103" t="s">
        <v>141</v>
      </c>
      <c r="E28" s="103" t="s">
        <v>54</v>
      </c>
      <c r="F28" s="108" t="s">
        <v>142</v>
      </c>
      <c r="G28" s="108" t="s">
        <v>477</v>
      </c>
      <c r="H28" s="102" t="s">
        <v>611</v>
      </c>
      <c r="I28" s="103" t="s">
        <v>432</v>
      </c>
      <c r="J28" s="102" t="s">
        <v>442</v>
      </c>
      <c r="K28" s="102" t="s">
        <v>818</v>
      </c>
      <c r="L28" s="167">
        <v>24</v>
      </c>
    </row>
    <row r="29" spans="1:12" s="152" customFormat="1" ht="174.75" customHeight="1" x14ac:dyDescent="0.2">
      <c r="A29" s="104" t="s">
        <v>143</v>
      </c>
      <c r="B29" s="103" t="s">
        <v>6</v>
      </c>
      <c r="C29" s="102" t="s">
        <v>819</v>
      </c>
      <c r="D29" s="103" t="s">
        <v>820</v>
      </c>
      <c r="E29" s="103" t="s">
        <v>60</v>
      </c>
      <c r="F29" s="108" t="s">
        <v>834</v>
      </c>
      <c r="G29" s="108" t="s">
        <v>144</v>
      </c>
      <c r="H29" s="102" t="s">
        <v>612</v>
      </c>
      <c r="I29" s="103" t="s">
        <v>432</v>
      </c>
      <c r="J29" s="102" t="s">
        <v>876</v>
      </c>
      <c r="K29" s="102" t="s">
        <v>575</v>
      </c>
      <c r="L29" s="167">
        <v>25</v>
      </c>
    </row>
    <row r="30" spans="1:12" s="152" customFormat="1" ht="116.25" customHeight="1" x14ac:dyDescent="0.2">
      <c r="A30" s="104" t="s">
        <v>143</v>
      </c>
      <c r="B30" s="103" t="s">
        <v>6</v>
      </c>
      <c r="C30" s="102" t="s">
        <v>145</v>
      </c>
      <c r="D30" s="103"/>
      <c r="E30" s="103" t="s">
        <v>146</v>
      </c>
      <c r="F30" s="108" t="s">
        <v>147</v>
      </c>
      <c r="G30" s="108" t="s">
        <v>148</v>
      </c>
      <c r="H30" s="102" t="s">
        <v>613</v>
      </c>
      <c r="I30" s="103" t="s">
        <v>432</v>
      </c>
      <c r="J30" s="173" t="s">
        <v>821</v>
      </c>
      <c r="K30" s="102" t="s">
        <v>822</v>
      </c>
      <c r="L30" s="167">
        <v>26</v>
      </c>
    </row>
    <row r="31" spans="1:12" s="152" customFormat="1" ht="142.5" customHeight="1" x14ac:dyDescent="0.2">
      <c r="A31" s="104" t="s">
        <v>143</v>
      </c>
      <c r="B31" s="103" t="s">
        <v>6</v>
      </c>
      <c r="C31" s="102" t="s">
        <v>421</v>
      </c>
      <c r="D31" s="172" t="s">
        <v>1017</v>
      </c>
      <c r="E31" s="103" t="s">
        <v>222</v>
      </c>
      <c r="F31" s="108" t="s">
        <v>149</v>
      </c>
      <c r="G31" s="108" t="s">
        <v>824</v>
      </c>
      <c r="H31" s="102" t="s">
        <v>614</v>
      </c>
      <c r="I31" s="103" t="s">
        <v>432</v>
      </c>
      <c r="J31" s="102" t="s">
        <v>443</v>
      </c>
      <c r="K31" s="102" t="s">
        <v>575</v>
      </c>
      <c r="L31" s="167">
        <v>27</v>
      </c>
    </row>
    <row r="32" spans="1:12" s="152" customFormat="1" ht="139.5" customHeight="1" x14ac:dyDescent="0.2">
      <c r="A32" s="104" t="s">
        <v>284</v>
      </c>
      <c r="B32" s="103" t="s">
        <v>6</v>
      </c>
      <c r="C32" s="102" t="s">
        <v>835</v>
      </c>
      <c r="D32" s="103" t="s">
        <v>837</v>
      </c>
      <c r="E32" s="103" t="s">
        <v>0</v>
      </c>
      <c r="F32" s="108" t="s">
        <v>836</v>
      </c>
      <c r="G32" s="108" t="s">
        <v>838</v>
      </c>
      <c r="H32" s="102" t="s">
        <v>615</v>
      </c>
      <c r="I32" s="103" t="s">
        <v>432</v>
      </c>
      <c r="J32" s="102" t="s">
        <v>878</v>
      </c>
      <c r="K32" s="102" t="s">
        <v>436</v>
      </c>
      <c r="L32" s="167">
        <v>28</v>
      </c>
    </row>
    <row r="33" spans="1:12" s="152" customFormat="1" ht="400.5" customHeight="1" x14ac:dyDescent="0.2">
      <c r="A33" s="174" t="s">
        <v>284</v>
      </c>
      <c r="B33" s="175" t="s">
        <v>6</v>
      </c>
      <c r="C33" s="176" t="s">
        <v>835</v>
      </c>
      <c r="D33" s="177" t="s">
        <v>1018</v>
      </c>
      <c r="E33" s="175" t="s">
        <v>841</v>
      </c>
      <c r="F33" s="178" t="s">
        <v>839</v>
      </c>
      <c r="G33" s="179" t="s">
        <v>440</v>
      </c>
      <c r="H33" s="102" t="s">
        <v>753</v>
      </c>
      <c r="I33" s="103" t="s">
        <v>432</v>
      </c>
      <c r="J33" s="102" t="s">
        <v>840</v>
      </c>
      <c r="K33" s="102" t="s">
        <v>575</v>
      </c>
      <c r="L33" s="167">
        <v>29</v>
      </c>
    </row>
    <row r="34" spans="1:12" s="152" customFormat="1" ht="175.5" customHeight="1" x14ac:dyDescent="0.2">
      <c r="A34" s="174" t="s">
        <v>284</v>
      </c>
      <c r="B34" s="175" t="s">
        <v>6</v>
      </c>
      <c r="C34" s="176" t="s">
        <v>835</v>
      </c>
      <c r="D34" s="177" t="s">
        <v>1019</v>
      </c>
      <c r="E34" s="175" t="s">
        <v>841</v>
      </c>
      <c r="F34" s="178" t="s">
        <v>842</v>
      </c>
      <c r="G34" s="179" t="s">
        <v>287</v>
      </c>
      <c r="H34" s="102" t="s">
        <v>612</v>
      </c>
      <c r="I34" s="103" t="s">
        <v>432</v>
      </c>
      <c r="J34" s="102" t="s">
        <v>879</v>
      </c>
      <c r="K34" s="102" t="s">
        <v>575</v>
      </c>
      <c r="L34" s="167">
        <v>30</v>
      </c>
    </row>
    <row r="35" spans="1:12" s="152" customFormat="1" ht="93.95" customHeight="1" x14ac:dyDescent="0.2">
      <c r="A35" s="104" t="s">
        <v>143</v>
      </c>
      <c r="B35" s="103" t="s">
        <v>6</v>
      </c>
      <c r="C35" s="102" t="s">
        <v>45</v>
      </c>
      <c r="D35" s="103" t="s">
        <v>150</v>
      </c>
      <c r="E35" s="175" t="s">
        <v>841</v>
      </c>
      <c r="F35" s="108" t="s">
        <v>152</v>
      </c>
      <c r="G35" s="108" t="s">
        <v>843</v>
      </c>
      <c r="H35" s="102" t="s">
        <v>612</v>
      </c>
      <c r="I35" s="103" t="s">
        <v>432</v>
      </c>
      <c r="J35" s="102" t="s">
        <v>877</v>
      </c>
      <c r="K35" s="102" t="s">
        <v>844</v>
      </c>
      <c r="L35" s="167">
        <v>31</v>
      </c>
    </row>
    <row r="36" spans="1:12" s="152" customFormat="1" ht="105" customHeight="1" x14ac:dyDescent="0.2">
      <c r="A36" s="104" t="s">
        <v>143</v>
      </c>
      <c r="B36" s="103" t="s">
        <v>6</v>
      </c>
      <c r="C36" s="102" t="s">
        <v>422</v>
      </c>
      <c r="D36" s="177" t="s">
        <v>1020</v>
      </c>
      <c r="E36" s="103" t="s">
        <v>12</v>
      </c>
      <c r="F36" s="108" t="s">
        <v>153</v>
      </c>
      <c r="G36" s="102" t="s">
        <v>154</v>
      </c>
      <c r="H36" s="102" t="s">
        <v>612</v>
      </c>
      <c r="I36" s="103" t="s">
        <v>432</v>
      </c>
      <c r="J36" s="102" t="s">
        <v>880</v>
      </c>
      <c r="K36" s="102" t="s">
        <v>844</v>
      </c>
      <c r="L36" s="167">
        <v>32</v>
      </c>
    </row>
    <row r="37" spans="1:12" s="152" customFormat="1" ht="147" customHeight="1" x14ac:dyDescent="0.2">
      <c r="A37" s="104" t="s">
        <v>143</v>
      </c>
      <c r="B37" s="103" t="s">
        <v>6</v>
      </c>
      <c r="C37" s="102" t="s">
        <v>155</v>
      </c>
      <c r="D37" s="103" t="s">
        <v>156</v>
      </c>
      <c r="E37" s="103" t="s">
        <v>107</v>
      </c>
      <c r="F37" s="108" t="s">
        <v>157</v>
      </c>
      <c r="G37" s="102" t="s">
        <v>856</v>
      </c>
      <c r="H37" s="102" t="s">
        <v>612</v>
      </c>
      <c r="I37" s="103" t="s">
        <v>432</v>
      </c>
      <c r="J37" s="102" t="s">
        <v>880</v>
      </c>
      <c r="K37" s="102" t="s">
        <v>575</v>
      </c>
      <c r="L37" s="167">
        <v>33</v>
      </c>
    </row>
    <row r="38" spans="1:12" s="152" customFormat="1" ht="147" customHeight="1" x14ac:dyDescent="0.2">
      <c r="A38" s="180" t="s">
        <v>143</v>
      </c>
      <c r="B38" s="169" t="s">
        <v>6</v>
      </c>
      <c r="C38" s="181" t="s">
        <v>158</v>
      </c>
      <c r="D38" s="169" t="s">
        <v>159</v>
      </c>
      <c r="E38" s="169" t="s">
        <v>7</v>
      </c>
      <c r="F38" s="182" t="s">
        <v>160</v>
      </c>
      <c r="G38" s="181" t="s">
        <v>161</v>
      </c>
      <c r="H38" s="181" t="s">
        <v>612</v>
      </c>
      <c r="I38" s="169" t="s">
        <v>432</v>
      </c>
      <c r="J38" s="181" t="s">
        <v>880</v>
      </c>
      <c r="K38" s="181" t="s">
        <v>575</v>
      </c>
      <c r="L38" s="167">
        <v>34</v>
      </c>
    </row>
    <row r="39" spans="1:12" s="152" customFormat="1" ht="301.5" customHeight="1" x14ac:dyDescent="0.2">
      <c r="A39" s="94" t="s">
        <v>143</v>
      </c>
      <c r="B39" s="95" t="s">
        <v>6</v>
      </c>
      <c r="C39" s="97" t="s">
        <v>162</v>
      </c>
      <c r="D39" s="95"/>
      <c r="E39" s="95" t="s">
        <v>163</v>
      </c>
      <c r="F39" s="107" t="s">
        <v>164</v>
      </c>
      <c r="G39" s="97" t="s">
        <v>165</v>
      </c>
      <c r="H39" s="97" t="s">
        <v>612</v>
      </c>
      <c r="I39" s="95" t="s">
        <v>432</v>
      </c>
      <c r="J39" s="97" t="s">
        <v>450</v>
      </c>
      <c r="K39" s="97" t="s">
        <v>575</v>
      </c>
      <c r="L39" s="167">
        <v>35</v>
      </c>
    </row>
    <row r="40" spans="1:12" s="152" customFormat="1" ht="409.5" customHeight="1" x14ac:dyDescent="0.2">
      <c r="A40" s="104" t="s">
        <v>166</v>
      </c>
      <c r="B40" s="103" t="s">
        <v>6</v>
      </c>
      <c r="C40" s="102" t="s">
        <v>423</v>
      </c>
      <c r="D40" s="169" t="s">
        <v>1021</v>
      </c>
      <c r="E40" s="103" t="s">
        <v>12</v>
      </c>
      <c r="F40" s="108" t="s">
        <v>1022</v>
      </c>
      <c r="G40" s="102" t="s">
        <v>754</v>
      </c>
      <c r="H40" s="102" t="s">
        <v>612</v>
      </c>
      <c r="I40" s="103" t="s">
        <v>432</v>
      </c>
      <c r="J40" s="102" t="s">
        <v>857</v>
      </c>
      <c r="K40" s="102" t="s">
        <v>575</v>
      </c>
      <c r="L40" s="167">
        <v>36</v>
      </c>
    </row>
    <row r="41" spans="1:12" s="152" customFormat="1" ht="152.25" customHeight="1" x14ac:dyDescent="0.2">
      <c r="A41" s="104" t="s">
        <v>166</v>
      </c>
      <c r="B41" s="103" t="s">
        <v>6</v>
      </c>
      <c r="C41" s="102" t="s">
        <v>167</v>
      </c>
      <c r="D41" s="103" t="s">
        <v>845</v>
      </c>
      <c r="E41" s="103" t="s">
        <v>7</v>
      </c>
      <c r="F41" s="108" t="s">
        <v>168</v>
      </c>
      <c r="G41" s="102" t="s">
        <v>846</v>
      </c>
      <c r="H41" s="102" t="s">
        <v>612</v>
      </c>
      <c r="I41" s="103" t="s">
        <v>432</v>
      </c>
      <c r="J41" s="102" t="s">
        <v>848</v>
      </c>
      <c r="K41" s="102" t="s">
        <v>575</v>
      </c>
      <c r="L41" s="167">
        <v>37</v>
      </c>
    </row>
    <row r="42" spans="1:12" s="152" customFormat="1" ht="138" customHeight="1" x14ac:dyDescent="0.2">
      <c r="A42" s="104" t="s">
        <v>166</v>
      </c>
      <c r="B42" s="103" t="s">
        <v>6</v>
      </c>
      <c r="C42" s="102" t="s">
        <v>50</v>
      </c>
      <c r="D42" s="103" t="s">
        <v>169</v>
      </c>
      <c r="E42" s="103" t="s">
        <v>7</v>
      </c>
      <c r="F42" s="108" t="s">
        <v>170</v>
      </c>
      <c r="G42" s="102" t="s">
        <v>171</v>
      </c>
      <c r="H42" s="102" t="s">
        <v>612</v>
      </c>
      <c r="I42" s="103" t="s">
        <v>432</v>
      </c>
      <c r="J42" s="102" t="s">
        <v>847</v>
      </c>
      <c r="K42" s="102" t="s">
        <v>575</v>
      </c>
      <c r="L42" s="167">
        <v>38</v>
      </c>
    </row>
    <row r="43" spans="1:12" s="152" customFormat="1" ht="135" customHeight="1" x14ac:dyDescent="0.2">
      <c r="A43" s="104" t="s">
        <v>166</v>
      </c>
      <c r="B43" s="103" t="s">
        <v>6</v>
      </c>
      <c r="C43" s="102" t="s">
        <v>782</v>
      </c>
      <c r="D43" s="103" t="s">
        <v>896</v>
      </c>
      <c r="E43" s="103" t="s">
        <v>12</v>
      </c>
      <c r="F43" s="108" t="s">
        <v>1023</v>
      </c>
      <c r="G43" s="102" t="s">
        <v>897</v>
      </c>
      <c r="H43" s="102" t="s">
        <v>783</v>
      </c>
      <c r="I43" s="103" t="s">
        <v>432</v>
      </c>
      <c r="J43" s="102" t="s">
        <v>898</v>
      </c>
      <c r="K43" s="102" t="s">
        <v>575</v>
      </c>
      <c r="L43" s="167">
        <v>39</v>
      </c>
    </row>
    <row r="44" spans="1:12" s="152" customFormat="1" ht="156.75" customHeight="1" x14ac:dyDescent="0.2">
      <c r="A44" s="104" t="s">
        <v>143</v>
      </c>
      <c r="B44" s="103" t="s">
        <v>6</v>
      </c>
      <c r="C44" s="102" t="s">
        <v>276</v>
      </c>
      <c r="D44" s="103" t="s">
        <v>68</v>
      </c>
      <c r="E44" s="103" t="s">
        <v>451</v>
      </c>
      <c r="F44" s="108" t="s">
        <v>277</v>
      </c>
      <c r="G44" s="102" t="s">
        <v>278</v>
      </c>
      <c r="H44" s="102" t="s">
        <v>612</v>
      </c>
      <c r="I44" s="103" t="s">
        <v>432</v>
      </c>
      <c r="J44" s="102" t="s">
        <v>444</v>
      </c>
      <c r="K44" s="102" t="s">
        <v>575</v>
      </c>
      <c r="L44" s="167">
        <v>40</v>
      </c>
    </row>
    <row r="45" spans="1:12" s="152" customFormat="1" ht="180.95" customHeight="1" x14ac:dyDescent="0.2">
      <c r="A45" s="104" t="s">
        <v>143</v>
      </c>
      <c r="B45" s="103" t="s">
        <v>6</v>
      </c>
      <c r="C45" s="102" t="s">
        <v>849</v>
      </c>
      <c r="D45" s="103" t="s">
        <v>851</v>
      </c>
      <c r="E45" s="103" t="s">
        <v>850</v>
      </c>
      <c r="F45" s="108" t="s">
        <v>852</v>
      </c>
      <c r="G45" s="108" t="s">
        <v>858</v>
      </c>
      <c r="H45" s="102" t="s">
        <v>612</v>
      </c>
      <c r="I45" s="103" t="s">
        <v>432</v>
      </c>
      <c r="J45" s="102" t="s">
        <v>444</v>
      </c>
      <c r="K45" s="102" t="s">
        <v>436</v>
      </c>
      <c r="L45" s="167">
        <v>41</v>
      </c>
    </row>
    <row r="46" spans="1:12" s="152" customFormat="1" ht="246" customHeight="1" x14ac:dyDescent="0.2">
      <c r="A46" s="104" t="s">
        <v>135</v>
      </c>
      <c r="B46" s="103" t="s">
        <v>6</v>
      </c>
      <c r="C46" s="102" t="s">
        <v>853</v>
      </c>
      <c r="D46" s="103" t="s">
        <v>279</v>
      </c>
      <c r="E46" s="103" t="s">
        <v>7</v>
      </c>
      <c r="F46" s="108" t="s">
        <v>280</v>
      </c>
      <c r="G46" s="102" t="s">
        <v>281</v>
      </c>
      <c r="H46" s="102" t="s">
        <v>612</v>
      </c>
      <c r="I46" s="103" t="s">
        <v>432</v>
      </c>
      <c r="J46" s="102" t="s">
        <v>854</v>
      </c>
      <c r="K46" s="102" t="s">
        <v>575</v>
      </c>
      <c r="L46" s="167">
        <v>42</v>
      </c>
    </row>
    <row r="47" spans="1:12" s="152" customFormat="1" ht="152.25" customHeight="1" x14ac:dyDescent="0.2">
      <c r="A47" s="104" t="s">
        <v>172</v>
      </c>
      <c r="B47" s="103" t="s">
        <v>6</v>
      </c>
      <c r="C47" s="102" t="s">
        <v>45</v>
      </c>
      <c r="D47" s="103" t="s">
        <v>173</v>
      </c>
      <c r="E47" s="103" t="s">
        <v>151</v>
      </c>
      <c r="F47" s="108" t="s">
        <v>174</v>
      </c>
      <c r="G47" s="102" t="s">
        <v>175</v>
      </c>
      <c r="H47" s="102" t="s">
        <v>612</v>
      </c>
      <c r="I47" s="103" t="s">
        <v>432</v>
      </c>
      <c r="J47" s="181" t="s">
        <v>855</v>
      </c>
      <c r="K47" s="102" t="s">
        <v>575</v>
      </c>
      <c r="L47" s="167">
        <v>43</v>
      </c>
    </row>
    <row r="48" spans="1:12" s="152" customFormat="1" ht="154.5" customHeight="1" thickBot="1" x14ac:dyDescent="0.25">
      <c r="A48" s="109" t="s">
        <v>172</v>
      </c>
      <c r="B48" s="110" t="s">
        <v>6</v>
      </c>
      <c r="C48" s="113" t="s">
        <v>755</v>
      </c>
      <c r="D48" s="110" t="s">
        <v>464</v>
      </c>
      <c r="E48" s="110" t="s">
        <v>462</v>
      </c>
      <c r="F48" s="111" t="s">
        <v>463</v>
      </c>
      <c r="G48" s="113" t="s">
        <v>465</v>
      </c>
      <c r="H48" s="113" t="s">
        <v>637</v>
      </c>
      <c r="I48" s="110" t="s">
        <v>282</v>
      </c>
      <c r="J48" s="183" t="s">
        <v>638</v>
      </c>
      <c r="K48" s="113" t="s">
        <v>756</v>
      </c>
      <c r="L48" s="184">
        <v>44</v>
      </c>
    </row>
    <row r="49" spans="1:12" s="152" customFormat="1" ht="9.75" customHeight="1" x14ac:dyDescent="0.25">
      <c r="A49" s="153"/>
      <c r="B49" s="154"/>
      <c r="C49" s="154"/>
      <c r="D49" s="155"/>
      <c r="E49" s="155"/>
      <c r="F49" s="155"/>
      <c r="G49" s="154"/>
      <c r="H49" s="154"/>
      <c r="I49" s="155"/>
      <c r="J49" s="156"/>
      <c r="K49" s="157"/>
      <c r="L49" s="158"/>
    </row>
    <row r="50" spans="1:12" s="152" customFormat="1" ht="9.75" customHeight="1" x14ac:dyDescent="0.25">
      <c r="A50" s="153"/>
      <c r="B50" s="154"/>
      <c r="C50" s="154"/>
      <c r="D50" s="155"/>
      <c r="E50" s="155"/>
      <c r="F50" s="155"/>
      <c r="G50" s="154"/>
      <c r="H50" s="154"/>
      <c r="I50" s="155"/>
      <c r="J50" s="156"/>
      <c r="K50" s="120" t="s">
        <v>503</v>
      </c>
      <c r="L50" s="205">
        <v>44</v>
      </c>
    </row>
    <row r="51" spans="1:12" s="152" customFormat="1" ht="14.1" customHeight="1" x14ac:dyDescent="0.2">
      <c r="A51" s="159"/>
      <c r="B51" s="159"/>
      <c r="C51" s="159"/>
      <c r="D51" s="155"/>
      <c r="E51" s="155"/>
      <c r="F51" s="155"/>
      <c r="G51" s="154"/>
      <c r="H51" s="154"/>
      <c r="I51" s="155"/>
      <c r="J51" s="156"/>
      <c r="K51" s="120" t="s">
        <v>504</v>
      </c>
      <c r="L51" s="134">
        <v>43</v>
      </c>
    </row>
    <row r="52" spans="1:12" s="152" customFormat="1" ht="15" customHeight="1" x14ac:dyDescent="0.2">
      <c r="A52" s="159"/>
      <c r="B52" s="159"/>
      <c r="C52" s="159"/>
      <c r="D52" s="155"/>
      <c r="E52" s="155"/>
      <c r="F52" s="155"/>
      <c r="G52" s="154"/>
      <c r="H52" s="154"/>
      <c r="I52" s="155"/>
      <c r="J52" s="156"/>
      <c r="K52" s="120" t="s">
        <v>505</v>
      </c>
      <c r="L52" s="134">
        <v>0</v>
      </c>
    </row>
    <row r="53" spans="1:12" ht="14.1" customHeight="1" x14ac:dyDescent="0.2">
      <c r="A53" s="159"/>
      <c r="B53" s="159"/>
      <c r="C53" s="159"/>
    </row>
  </sheetData>
  <sheetProtection algorithmName="SHA-512" hashValue="/LFMZt0N4z55GTF9+3vF8MDyr3PqdamTaNmKQBpRDX4TXL/hTqAZKiUsp0ws2EPeMsxg9SG8TeRT4gMwNb83vQ==" saltValue="fzmf7tUe2psm79mWNUa0Zw==" spinCount="100000" sheet="1" objects="1" scenarios="1"/>
  <autoFilter ref="A4:L48" xr:uid="{00000000-0001-0000-0400-000000000000}"/>
  <mergeCells count="10">
    <mergeCell ref="A1:D2"/>
    <mergeCell ref="E1:I1"/>
    <mergeCell ref="E2:I2"/>
    <mergeCell ref="J1:L2"/>
    <mergeCell ref="J3:L3"/>
    <mergeCell ref="A3:D3"/>
    <mergeCell ref="E3:I3"/>
    <mergeCell ref="A51:C51"/>
    <mergeCell ref="A52:C52"/>
    <mergeCell ref="A53:C53"/>
  </mergeCells>
  <phoneticPr fontId="2" type="noConversion"/>
  <pageMargins left="0.74803149606299202" right="0.74803149606299202" top="0.98425196850393704" bottom="0.98425196850393704" header="0" footer="0"/>
  <pageSetup scale="18" fitToHeight="2" orientation="portrait" r:id="rId1"/>
  <headerFooter alignWithMargins="0"/>
  <colBreaks count="1" manualBreakCount="1">
    <brk id="7" min="2" max="4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3">
    <tabColor rgb="FF99CCFF"/>
    <pageSetUpPr fitToPage="1"/>
  </sheetPr>
  <dimension ref="A1:L110"/>
  <sheetViews>
    <sheetView showGridLines="0" zoomScaleNormal="100" workbookViewId="0">
      <selection sqref="A1:D2"/>
    </sheetView>
  </sheetViews>
  <sheetFormatPr baseColWidth="10" defaultColWidth="10.85546875" defaultRowHeight="12.75" x14ac:dyDescent="0.2"/>
  <cols>
    <col min="1" max="1" width="19" style="84" customWidth="1"/>
    <col min="2" max="2" width="18.85546875" style="84" customWidth="1"/>
    <col min="3" max="4" width="15" style="28" customWidth="1"/>
    <col min="5" max="5" width="23.5703125" style="28" customWidth="1"/>
    <col min="6" max="6" width="62.7109375" style="28" customWidth="1"/>
    <col min="7" max="7" width="62.7109375" style="85" customWidth="1"/>
    <col min="8" max="8" width="24.28515625" style="85" customWidth="1"/>
    <col min="9" max="9" width="20.42578125" style="84" customWidth="1"/>
    <col min="10" max="10" width="41.42578125" style="85" customWidth="1"/>
    <col min="11" max="11" width="22.7109375" style="85" customWidth="1"/>
    <col min="12" max="12" width="22.5703125" style="84" customWidth="1"/>
    <col min="13" max="16384" width="10.85546875" style="28"/>
  </cols>
  <sheetData>
    <row r="1" spans="1:12" s="80" customFormat="1" ht="62.1" customHeight="1" x14ac:dyDescent="0.2">
      <c r="A1" s="69" t="s">
        <v>495</v>
      </c>
      <c r="B1" s="70"/>
      <c r="C1" s="70"/>
      <c r="D1" s="70"/>
      <c r="E1" s="73" t="s">
        <v>498</v>
      </c>
      <c r="F1" s="73"/>
      <c r="G1" s="73"/>
      <c r="H1" s="73"/>
      <c r="I1" s="73"/>
      <c r="J1" s="139"/>
      <c r="K1" s="139"/>
      <c r="L1" s="140"/>
    </row>
    <row r="2" spans="1:12" s="80" customFormat="1" ht="26.1" customHeight="1" x14ac:dyDescent="0.2">
      <c r="A2" s="71"/>
      <c r="B2" s="72"/>
      <c r="C2" s="72"/>
      <c r="D2" s="72"/>
      <c r="E2" s="74" t="s">
        <v>499</v>
      </c>
      <c r="F2" s="74"/>
      <c r="G2" s="74"/>
      <c r="H2" s="74"/>
      <c r="I2" s="74"/>
      <c r="J2" s="75"/>
      <c r="K2" s="75"/>
      <c r="L2" s="78"/>
    </row>
    <row r="3" spans="1:12" s="80" customFormat="1" ht="26.1" customHeight="1" x14ac:dyDescent="0.2">
      <c r="A3" s="76" t="s">
        <v>948</v>
      </c>
      <c r="B3" s="77"/>
      <c r="C3" s="77"/>
      <c r="D3" s="77"/>
      <c r="E3" s="77" t="s">
        <v>1006</v>
      </c>
      <c r="F3" s="77"/>
      <c r="G3" s="77"/>
      <c r="H3" s="77"/>
      <c r="I3" s="77"/>
      <c r="J3" s="77" t="s">
        <v>764</v>
      </c>
      <c r="K3" s="77"/>
      <c r="L3" s="79"/>
    </row>
    <row r="4" spans="1:12" s="80" customFormat="1" ht="20.25" customHeight="1" x14ac:dyDescent="0.2">
      <c r="A4" s="195" t="s">
        <v>699</v>
      </c>
      <c r="B4" s="194"/>
      <c r="C4" s="194"/>
      <c r="D4" s="194"/>
      <c r="E4" s="194"/>
      <c r="F4" s="194"/>
      <c r="G4" s="194"/>
      <c r="H4" s="194"/>
      <c r="I4" s="194"/>
      <c r="J4" s="194"/>
      <c r="K4" s="194"/>
      <c r="L4" s="196"/>
    </row>
    <row r="5" spans="1:12" ht="87.95" customHeight="1" x14ac:dyDescent="0.2">
      <c r="A5" s="91" t="s">
        <v>16</v>
      </c>
      <c r="B5" s="92" t="s">
        <v>17</v>
      </c>
      <c r="C5" s="92" t="s">
        <v>18</v>
      </c>
      <c r="D5" s="92" t="s">
        <v>19</v>
      </c>
      <c r="E5" s="92" t="s">
        <v>20</v>
      </c>
      <c r="F5" s="92" t="s">
        <v>21</v>
      </c>
      <c r="G5" s="92" t="s">
        <v>22</v>
      </c>
      <c r="H5" s="92" t="s">
        <v>23</v>
      </c>
      <c r="I5" s="92" t="s">
        <v>24</v>
      </c>
      <c r="J5" s="92" t="s">
        <v>25</v>
      </c>
      <c r="K5" s="92" t="s">
        <v>26</v>
      </c>
      <c r="L5" s="93" t="s">
        <v>636</v>
      </c>
    </row>
    <row r="6" spans="1:12" ht="111.75" customHeight="1" x14ac:dyDescent="0.2">
      <c r="A6" s="104" t="s">
        <v>93</v>
      </c>
      <c r="B6" s="95" t="s">
        <v>75</v>
      </c>
      <c r="C6" s="97" t="s">
        <v>711</v>
      </c>
      <c r="D6" s="97" t="s">
        <v>713</v>
      </c>
      <c r="E6" s="97" t="s">
        <v>712</v>
      </c>
      <c r="F6" s="97" t="s">
        <v>765</v>
      </c>
      <c r="G6" s="97" t="s">
        <v>766</v>
      </c>
      <c r="H6" s="95" t="s">
        <v>555</v>
      </c>
      <c r="I6" s="95" t="s">
        <v>432</v>
      </c>
      <c r="J6" s="95" t="s">
        <v>554</v>
      </c>
      <c r="K6" s="97" t="s">
        <v>714</v>
      </c>
      <c r="L6" s="98">
        <v>1</v>
      </c>
    </row>
    <row r="7" spans="1:12" ht="267" customHeight="1" x14ac:dyDescent="0.2">
      <c r="A7" s="94" t="s">
        <v>625</v>
      </c>
      <c r="B7" s="95" t="s">
        <v>75</v>
      </c>
      <c r="C7" s="97" t="s">
        <v>624</v>
      </c>
      <c r="D7" s="97" t="s">
        <v>626</v>
      </c>
      <c r="E7" s="97" t="s">
        <v>222</v>
      </c>
      <c r="F7" s="97" t="s">
        <v>767</v>
      </c>
      <c r="G7" s="97" t="s">
        <v>627</v>
      </c>
      <c r="H7" s="95" t="s">
        <v>730</v>
      </c>
      <c r="I7" s="95" t="s">
        <v>770</v>
      </c>
      <c r="J7" s="97" t="s">
        <v>729</v>
      </c>
      <c r="K7" s="101" t="s">
        <v>771</v>
      </c>
      <c r="L7" s="98">
        <v>2</v>
      </c>
    </row>
    <row r="8" spans="1:12" ht="65.099999999999994" customHeight="1" x14ac:dyDescent="0.2">
      <c r="A8" s="94" t="s">
        <v>74</v>
      </c>
      <c r="B8" s="95" t="s">
        <v>75</v>
      </c>
      <c r="C8" s="97" t="s">
        <v>76</v>
      </c>
      <c r="D8" s="97" t="s">
        <v>53</v>
      </c>
      <c r="E8" s="97" t="s">
        <v>12</v>
      </c>
      <c r="F8" s="97" t="s">
        <v>551</v>
      </c>
      <c r="G8" s="97" t="s">
        <v>552</v>
      </c>
      <c r="H8" s="95" t="s">
        <v>448</v>
      </c>
      <c r="I8" s="95" t="s">
        <v>432</v>
      </c>
      <c r="J8" s="97" t="s">
        <v>553</v>
      </c>
      <c r="K8" s="97" t="s">
        <v>544</v>
      </c>
      <c r="L8" s="124">
        <v>3</v>
      </c>
    </row>
    <row r="9" spans="1:12" ht="123" customHeight="1" x14ac:dyDescent="0.2">
      <c r="A9" s="94" t="s">
        <v>77</v>
      </c>
      <c r="B9" s="95" t="s">
        <v>75</v>
      </c>
      <c r="C9" s="97" t="s">
        <v>78</v>
      </c>
      <c r="D9" s="97" t="s">
        <v>79</v>
      </c>
      <c r="E9" s="97" t="s">
        <v>80</v>
      </c>
      <c r="F9" s="97" t="s">
        <v>81</v>
      </c>
      <c r="G9" s="97" t="s">
        <v>290</v>
      </c>
      <c r="H9" s="95" t="s">
        <v>522</v>
      </c>
      <c r="I9" s="95" t="s">
        <v>432</v>
      </c>
      <c r="J9" s="97" t="s">
        <v>1027</v>
      </c>
      <c r="K9" s="97" t="s">
        <v>544</v>
      </c>
      <c r="L9" s="124">
        <v>4</v>
      </c>
    </row>
    <row r="10" spans="1:12" ht="270.75" customHeight="1" x14ac:dyDescent="0.2">
      <c r="A10" s="197" t="s">
        <v>77</v>
      </c>
      <c r="B10" s="198" t="s">
        <v>75</v>
      </c>
      <c r="C10" s="198" t="s">
        <v>701</v>
      </c>
      <c r="D10" s="198" t="s">
        <v>700</v>
      </c>
      <c r="E10" s="198" t="s">
        <v>7</v>
      </c>
      <c r="F10" s="199" t="s">
        <v>1025</v>
      </c>
      <c r="G10" s="198" t="s">
        <v>291</v>
      </c>
      <c r="H10" s="198" t="s">
        <v>522</v>
      </c>
      <c r="I10" s="198" t="s">
        <v>432</v>
      </c>
      <c r="J10" s="198" t="s">
        <v>502</v>
      </c>
      <c r="K10" s="198" t="s">
        <v>544</v>
      </c>
      <c r="L10" s="79">
        <v>5</v>
      </c>
    </row>
    <row r="11" spans="1:12" ht="393" customHeight="1" x14ac:dyDescent="0.2">
      <c r="A11" s="197"/>
      <c r="B11" s="198"/>
      <c r="C11" s="198"/>
      <c r="D11" s="198"/>
      <c r="E11" s="198"/>
      <c r="F11" s="199"/>
      <c r="G11" s="198"/>
      <c r="H11" s="198"/>
      <c r="I11" s="198"/>
      <c r="J11" s="198"/>
      <c r="K11" s="198"/>
      <c r="L11" s="79"/>
    </row>
    <row r="12" spans="1:12" ht="132" x14ac:dyDescent="0.2">
      <c r="A12" s="94" t="s">
        <v>77</v>
      </c>
      <c r="B12" s="95" t="s">
        <v>75</v>
      </c>
      <c r="C12" s="97" t="s">
        <v>701</v>
      </c>
      <c r="D12" s="97" t="s">
        <v>702</v>
      </c>
      <c r="E12" s="97" t="s">
        <v>7</v>
      </c>
      <c r="F12" s="97" t="s">
        <v>1026</v>
      </c>
      <c r="G12" s="97" t="s">
        <v>408</v>
      </c>
      <c r="H12" s="95" t="s">
        <v>522</v>
      </c>
      <c r="I12" s="95" t="s">
        <v>432</v>
      </c>
      <c r="J12" s="97" t="s">
        <v>502</v>
      </c>
      <c r="K12" s="97" t="s">
        <v>544</v>
      </c>
      <c r="L12" s="124">
        <v>6</v>
      </c>
    </row>
    <row r="13" spans="1:12" ht="54" customHeight="1" x14ac:dyDescent="0.2">
      <c r="A13" s="94" t="s">
        <v>77</v>
      </c>
      <c r="B13" s="95" t="s">
        <v>75</v>
      </c>
      <c r="C13" s="97" t="s">
        <v>706</v>
      </c>
      <c r="D13" s="97" t="s">
        <v>708</v>
      </c>
      <c r="E13" s="97" t="s">
        <v>222</v>
      </c>
      <c r="F13" s="97" t="s">
        <v>707</v>
      </c>
      <c r="G13" s="97" t="s">
        <v>408</v>
      </c>
      <c r="H13" s="95" t="s">
        <v>522</v>
      </c>
      <c r="I13" s="95" t="s">
        <v>432</v>
      </c>
      <c r="J13" s="97" t="s">
        <v>502</v>
      </c>
      <c r="K13" s="97" t="s">
        <v>544</v>
      </c>
      <c r="L13" s="124">
        <v>7</v>
      </c>
    </row>
    <row r="14" spans="1:12" ht="82.5" customHeight="1" x14ac:dyDescent="0.2">
      <c r="A14" s="94" t="s">
        <v>77</v>
      </c>
      <c r="B14" s="95" t="s">
        <v>75</v>
      </c>
      <c r="C14" s="97" t="s">
        <v>83</v>
      </c>
      <c r="D14" s="97" t="s">
        <v>84</v>
      </c>
      <c r="E14" s="97" t="s">
        <v>85</v>
      </c>
      <c r="F14" s="97" t="s">
        <v>86</v>
      </c>
      <c r="G14" s="97" t="s">
        <v>408</v>
      </c>
      <c r="H14" s="95" t="s">
        <v>522</v>
      </c>
      <c r="I14" s="95" t="s">
        <v>432</v>
      </c>
      <c r="J14" s="97" t="s">
        <v>502</v>
      </c>
      <c r="K14" s="97" t="s">
        <v>544</v>
      </c>
      <c r="L14" s="124">
        <v>8</v>
      </c>
    </row>
    <row r="15" spans="1:12" ht="120.75" customHeight="1" x14ac:dyDescent="0.2">
      <c r="A15" s="94" t="s">
        <v>93</v>
      </c>
      <c r="B15" s="95" t="s">
        <v>75</v>
      </c>
      <c r="C15" s="97" t="s">
        <v>95</v>
      </c>
      <c r="D15" s="97"/>
      <c r="E15" s="97" t="s">
        <v>12</v>
      </c>
      <c r="F15" s="97" t="s">
        <v>96</v>
      </c>
      <c r="G15" s="97" t="s">
        <v>710</v>
      </c>
      <c r="H15" s="95" t="s">
        <v>555</v>
      </c>
      <c r="I15" s="95" t="s">
        <v>432</v>
      </c>
      <c r="J15" s="95" t="s">
        <v>554</v>
      </c>
      <c r="K15" s="97" t="s">
        <v>544</v>
      </c>
      <c r="L15" s="124">
        <v>9</v>
      </c>
    </row>
    <row r="16" spans="1:12" ht="71.25" customHeight="1" x14ac:dyDescent="0.2">
      <c r="A16" s="94" t="s">
        <v>93</v>
      </c>
      <c r="B16" s="95" t="s">
        <v>75</v>
      </c>
      <c r="C16" s="97" t="s">
        <v>97</v>
      </c>
      <c r="D16" s="97"/>
      <c r="E16" s="97" t="s">
        <v>12</v>
      </c>
      <c r="F16" s="97" t="s">
        <v>98</v>
      </c>
      <c r="G16" s="97" t="s">
        <v>94</v>
      </c>
      <c r="H16" s="95" t="s">
        <v>555</v>
      </c>
      <c r="I16" s="95" t="s">
        <v>432</v>
      </c>
      <c r="J16" s="95" t="s">
        <v>554</v>
      </c>
      <c r="K16" s="97" t="s">
        <v>544</v>
      </c>
      <c r="L16" s="124">
        <v>10</v>
      </c>
    </row>
    <row r="17" spans="1:12" ht="97.5" customHeight="1" x14ac:dyDescent="0.2">
      <c r="A17" s="104" t="s">
        <v>93</v>
      </c>
      <c r="B17" s="95" t="s">
        <v>75</v>
      </c>
      <c r="C17" s="97" t="s">
        <v>723</v>
      </c>
      <c r="D17" s="97"/>
      <c r="E17" s="97" t="s">
        <v>12</v>
      </c>
      <c r="F17" s="97" t="s">
        <v>99</v>
      </c>
      <c r="G17" s="97" t="s">
        <v>94</v>
      </c>
      <c r="H17" s="95" t="s">
        <v>555</v>
      </c>
      <c r="I17" s="95" t="s">
        <v>432</v>
      </c>
      <c r="J17" s="95" t="s">
        <v>768</v>
      </c>
      <c r="K17" s="97" t="s">
        <v>544</v>
      </c>
      <c r="L17" s="124">
        <v>11</v>
      </c>
    </row>
    <row r="18" spans="1:12" ht="249.75" customHeight="1" x14ac:dyDescent="0.2">
      <c r="A18" s="104" t="s">
        <v>100</v>
      </c>
      <c r="B18" s="103" t="s">
        <v>75</v>
      </c>
      <c r="C18" s="102" t="s">
        <v>110</v>
      </c>
      <c r="D18" s="102" t="s">
        <v>724</v>
      </c>
      <c r="E18" s="102" t="s">
        <v>109</v>
      </c>
      <c r="F18" s="102" t="s">
        <v>725</v>
      </c>
      <c r="G18" s="102" t="s">
        <v>559</v>
      </c>
      <c r="H18" s="95" t="s">
        <v>556</v>
      </c>
      <c r="I18" s="95" t="s">
        <v>432</v>
      </c>
      <c r="J18" s="95" t="s">
        <v>501</v>
      </c>
      <c r="K18" s="97" t="s">
        <v>544</v>
      </c>
      <c r="L18" s="124">
        <v>12</v>
      </c>
    </row>
    <row r="19" spans="1:12" ht="43.5" customHeight="1" x14ac:dyDescent="0.2">
      <c r="A19" s="104" t="s">
        <v>100</v>
      </c>
      <c r="B19" s="103" t="s">
        <v>75</v>
      </c>
      <c r="C19" s="102" t="s">
        <v>78</v>
      </c>
      <c r="D19" s="102" t="s">
        <v>102</v>
      </c>
      <c r="E19" s="102" t="s">
        <v>103</v>
      </c>
      <c r="F19" s="102" t="s">
        <v>104</v>
      </c>
      <c r="G19" s="102" t="s">
        <v>559</v>
      </c>
      <c r="H19" s="95" t="s">
        <v>556</v>
      </c>
      <c r="I19" s="95" t="s">
        <v>432</v>
      </c>
      <c r="J19" s="95" t="s">
        <v>501</v>
      </c>
      <c r="K19" s="97" t="s">
        <v>544</v>
      </c>
      <c r="L19" s="124">
        <v>13</v>
      </c>
    </row>
    <row r="20" spans="1:12" ht="40.5" customHeight="1" x14ac:dyDescent="0.2">
      <c r="A20" s="104" t="s">
        <v>100</v>
      </c>
      <c r="B20" s="103" t="s">
        <v>75</v>
      </c>
      <c r="C20" s="102" t="s">
        <v>105</v>
      </c>
      <c r="D20" s="102" t="s">
        <v>106</v>
      </c>
      <c r="E20" s="102" t="s">
        <v>107</v>
      </c>
      <c r="F20" s="102" t="s">
        <v>726</v>
      </c>
      <c r="G20" s="102" t="s">
        <v>559</v>
      </c>
      <c r="H20" s="95" t="s">
        <v>556</v>
      </c>
      <c r="I20" s="95" t="s">
        <v>432</v>
      </c>
      <c r="J20" s="95" t="s">
        <v>501</v>
      </c>
      <c r="K20" s="97" t="s">
        <v>544</v>
      </c>
      <c r="L20" s="124">
        <v>14</v>
      </c>
    </row>
    <row r="21" spans="1:12" ht="71.25" customHeight="1" x14ac:dyDescent="0.2">
      <c r="A21" s="104" t="s">
        <v>100</v>
      </c>
      <c r="B21" s="103" t="s">
        <v>75</v>
      </c>
      <c r="C21" s="102" t="s">
        <v>108</v>
      </c>
      <c r="D21" s="102" t="s">
        <v>727</v>
      </c>
      <c r="E21" s="102" t="s">
        <v>109</v>
      </c>
      <c r="F21" s="102" t="s">
        <v>728</v>
      </c>
      <c r="G21" s="102" t="s">
        <v>559</v>
      </c>
      <c r="H21" s="95" t="s">
        <v>556</v>
      </c>
      <c r="I21" s="95" t="s">
        <v>432</v>
      </c>
      <c r="J21" s="95" t="s">
        <v>501</v>
      </c>
      <c r="K21" s="97" t="s">
        <v>544</v>
      </c>
      <c r="L21" s="124">
        <v>15</v>
      </c>
    </row>
    <row r="22" spans="1:12" ht="139.5" customHeight="1" x14ac:dyDescent="0.2">
      <c r="A22" s="104" t="s">
        <v>100</v>
      </c>
      <c r="B22" s="103" t="s">
        <v>75</v>
      </c>
      <c r="C22" s="102" t="s">
        <v>111</v>
      </c>
      <c r="D22" s="102" t="s">
        <v>112</v>
      </c>
      <c r="E22" s="102" t="s">
        <v>7</v>
      </c>
      <c r="F22" s="102" t="s">
        <v>113</v>
      </c>
      <c r="G22" s="102" t="s">
        <v>559</v>
      </c>
      <c r="H22" s="95" t="s">
        <v>556</v>
      </c>
      <c r="I22" s="95" t="s">
        <v>432</v>
      </c>
      <c r="J22" s="95" t="s">
        <v>501</v>
      </c>
      <c r="K22" s="97" t="s">
        <v>544</v>
      </c>
      <c r="L22" s="124">
        <v>16</v>
      </c>
    </row>
    <row r="23" spans="1:12" ht="88.5" customHeight="1" thickBot="1" x14ac:dyDescent="0.25">
      <c r="A23" s="204" t="s">
        <v>100</v>
      </c>
      <c r="B23" s="151" t="s">
        <v>75</v>
      </c>
      <c r="C23" s="126" t="s">
        <v>557</v>
      </c>
      <c r="D23" s="126" t="s">
        <v>114</v>
      </c>
      <c r="E23" s="126" t="s">
        <v>54</v>
      </c>
      <c r="F23" s="126" t="s">
        <v>115</v>
      </c>
      <c r="G23" s="126" t="s">
        <v>510</v>
      </c>
      <c r="H23" s="110" t="s">
        <v>560</v>
      </c>
      <c r="I23" s="110" t="s">
        <v>432</v>
      </c>
      <c r="J23" s="110" t="s">
        <v>558</v>
      </c>
      <c r="K23" s="113" t="s">
        <v>544</v>
      </c>
      <c r="L23" s="127">
        <v>17</v>
      </c>
    </row>
    <row r="24" spans="1:12" ht="13.5" customHeight="1" x14ac:dyDescent="0.2">
      <c r="A24" s="142"/>
      <c r="B24" s="143"/>
      <c r="C24" s="185"/>
      <c r="D24" s="185"/>
      <c r="E24" s="185"/>
      <c r="F24" s="185"/>
      <c r="G24" s="186"/>
      <c r="H24" s="186"/>
      <c r="I24" s="143"/>
      <c r="J24" s="187"/>
      <c r="K24" s="188"/>
      <c r="L24" s="86"/>
    </row>
    <row r="25" spans="1:12" ht="16.5" x14ac:dyDescent="0.2">
      <c r="A25" s="86"/>
      <c r="B25" s="86"/>
      <c r="C25" s="87"/>
      <c r="D25" s="87"/>
      <c r="E25" s="80"/>
      <c r="F25" s="86"/>
      <c r="G25" s="189"/>
      <c r="H25" s="189"/>
      <c r="I25" s="86"/>
      <c r="J25" s="190"/>
      <c r="K25" s="120" t="s">
        <v>503</v>
      </c>
      <c r="L25" s="134">
        <v>17</v>
      </c>
    </row>
    <row r="26" spans="1:12" ht="16.5" x14ac:dyDescent="0.2">
      <c r="A26" s="86"/>
      <c r="B26" s="86"/>
      <c r="C26" s="87"/>
      <c r="D26" s="87"/>
      <c r="E26" s="80"/>
      <c r="F26" s="86"/>
      <c r="G26" s="189"/>
      <c r="H26" s="189"/>
      <c r="I26" s="86"/>
      <c r="J26" s="190"/>
      <c r="K26" s="120" t="s">
        <v>504</v>
      </c>
      <c r="L26" s="134">
        <v>16</v>
      </c>
    </row>
    <row r="27" spans="1:12" ht="16.5" x14ac:dyDescent="0.2">
      <c r="A27" s="86"/>
      <c r="B27" s="86"/>
      <c r="C27" s="87"/>
      <c r="D27" s="87"/>
      <c r="E27" s="80"/>
      <c r="F27" s="86"/>
      <c r="G27" s="189"/>
      <c r="H27" s="189"/>
      <c r="I27" s="86"/>
      <c r="J27" s="190"/>
      <c r="K27" s="120" t="s">
        <v>505</v>
      </c>
      <c r="L27" s="134">
        <v>1</v>
      </c>
    </row>
    <row r="28" spans="1:12" ht="369.75" customHeight="1" x14ac:dyDescent="0.2">
      <c r="A28" s="86"/>
      <c r="B28" s="191"/>
      <c r="C28" s="191"/>
      <c r="D28" s="191"/>
      <c r="E28" s="80"/>
      <c r="F28" s="86"/>
      <c r="G28" s="189"/>
      <c r="H28" s="189"/>
      <c r="I28" s="86"/>
      <c r="J28" s="190"/>
      <c r="K28" s="189"/>
    </row>
    <row r="29" spans="1:12" x14ac:dyDescent="0.2">
      <c r="A29" s="86"/>
      <c r="B29" s="86"/>
      <c r="C29" s="87"/>
      <c r="D29" s="87"/>
      <c r="E29" s="80"/>
      <c r="F29" s="86"/>
      <c r="H29" s="189"/>
      <c r="I29" s="86"/>
      <c r="J29" s="190"/>
      <c r="K29" s="189"/>
      <c r="L29" s="86"/>
    </row>
    <row r="30" spans="1:12" x14ac:dyDescent="0.2">
      <c r="A30" s="86"/>
      <c r="B30" s="86"/>
      <c r="C30" s="87"/>
      <c r="D30" s="87"/>
      <c r="E30" s="80"/>
      <c r="F30" s="86"/>
      <c r="H30" s="189"/>
      <c r="I30" s="86"/>
      <c r="J30" s="190"/>
      <c r="K30" s="189"/>
      <c r="L30" s="86"/>
    </row>
    <row r="31" spans="1:12" x14ac:dyDescent="0.2">
      <c r="A31" s="86"/>
      <c r="B31" s="86"/>
      <c r="C31" s="87"/>
      <c r="D31" s="87"/>
      <c r="E31" s="80"/>
      <c r="F31" s="86"/>
      <c r="H31" s="189"/>
      <c r="I31" s="86"/>
      <c r="J31" s="190"/>
      <c r="K31" s="189"/>
      <c r="L31" s="86"/>
    </row>
    <row r="32" spans="1:12" x14ac:dyDescent="0.2">
      <c r="A32" s="86"/>
      <c r="B32" s="86"/>
      <c r="C32" s="86"/>
      <c r="D32" s="86"/>
      <c r="E32" s="80"/>
      <c r="F32" s="86"/>
      <c r="H32" s="189"/>
      <c r="I32" s="86"/>
      <c r="J32" s="190"/>
      <c r="K32" s="189"/>
      <c r="L32" s="86"/>
    </row>
    <row r="33" spans="1:12" x14ac:dyDescent="0.2">
      <c r="A33" s="86"/>
      <c r="B33" s="86"/>
      <c r="C33" s="86"/>
      <c r="D33" s="86"/>
      <c r="E33" s="80"/>
      <c r="F33" s="86"/>
      <c r="H33" s="189"/>
      <c r="I33" s="86"/>
      <c r="J33" s="190"/>
      <c r="K33" s="189"/>
    </row>
    <row r="34" spans="1:12" x14ac:dyDescent="0.2">
      <c r="A34" s="86"/>
      <c r="B34" s="86"/>
      <c r="C34" s="86"/>
      <c r="D34" s="86"/>
      <c r="E34" s="80"/>
      <c r="F34" s="86"/>
      <c r="H34" s="189"/>
      <c r="I34" s="86"/>
      <c r="J34" s="190"/>
      <c r="K34" s="189"/>
      <c r="L34" s="86"/>
    </row>
    <row r="35" spans="1:12" x14ac:dyDescent="0.2">
      <c r="A35" s="86"/>
      <c r="B35" s="86"/>
      <c r="C35" s="87"/>
      <c r="D35" s="87"/>
      <c r="E35" s="80"/>
      <c r="F35" s="86"/>
      <c r="H35" s="189"/>
      <c r="I35" s="86"/>
      <c r="J35" s="190"/>
      <c r="K35" s="189"/>
      <c r="L35" s="86"/>
    </row>
    <row r="36" spans="1:12" x14ac:dyDescent="0.2">
      <c r="A36" s="86"/>
      <c r="B36" s="86"/>
      <c r="C36" s="87"/>
      <c r="D36" s="87"/>
      <c r="E36" s="80"/>
      <c r="F36" s="86"/>
      <c r="H36" s="189"/>
      <c r="I36" s="86"/>
      <c r="J36" s="190"/>
      <c r="K36" s="189"/>
      <c r="L36" s="86"/>
    </row>
    <row r="37" spans="1:12" x14ac:dyDescent="0.2">
      <c r="A37" s="86"/>
      <c r="B37" s="86"/>
      <c r="C37" s="87"/>
      <c r="D37" s="87"/>
      <c r="E37" s="80"/>
      <c r="F37" s="86"/>
      <c r="H37" s="189"/>
      <c r="I37" s="86"/>
      <c r="J37" s="190"/>
      <c r="K37" s="189"/>
      <c r="L37" s="86"/>
    </row>
    <row r="38" spans="1:12" x14ac:dyDescent="0.2">
      <c r="A38" s="86"/>
      <c r="B38" s="86"/>
      <c r="C38" s="87"/>
      <c r="D38" s="87"/>
      <c r="E38" s="80"/>
      <c r="F38" s="86"/>
      <c r="H38" s="189"/>
      <c r="I38" s="86"/>
      <c r="J38" s="190"/>
      <c r="K38" s="189"/>
      <c r="L38" s="86"/>
    </row>
    <row r="39" spans="1:12" x14ac:dyDescent="0.2">
      <c r="A39" s="86"/>
      <c r="B39" s="86"/>
      <c r="C39" s="86"/>
      <c r="D39" s="86"/>
      <c r="E39" s="80"/>
      <c r="F39" s="86"/>
      <c r="H39" s="189"/>
      <c r="I39" s="86"/>
      <c r="J39" s="190"/>
      <c r="K39" s="189"/>
      <c r="L39" s="86"/>
    </row>
    <row r="40" spans="1:12" x14ac:dyDescent="0.2">
      <c r="A40" s="86"/>
      <c r="B40" s="86"/>
      <c r="C40" s="86"/>
      <c r="D40" s="86"/>
      <c r="E40" s="80"/>
      <c r="F40" s="86"/>
      <c r="I40" s="86"/>
      <c r="J40" s="190"/>
      <c r="K40" s="189"/>
      <c r="L40" s="86"/>
    </row>
    <row r="41" spans="1:12" x14ac:dyDescent="0.2">
      <c r="A41" s="86"/>
      <c r="B41" s="86"/>
      <c r="C41" s="86"/>
      <c r="D41" s="86"/>
      <c r="E41" s="80"/>
      <c r="F41" s="86"/>
      <c r="H41" s="189"/>
      <c r="I41" s="86"/>
      <c r="J41" s="190"/>
      <c r="K41" s="189"/>
      <c r="L41" s="86"/>
    </row>
    <row r="42" spans="1:12" x14ac:dyDescent="0.2">
      <c r="A42" s="86"/>
      <c r="B42" s="86"/>
      <c r="C42" s="86"/>
      <c r="D42" s="86"/>
      <c r="E42" s="80"/>
      <c r="F42" s="86"/>
      <c r="H42" s="189"/>
      <c r="I42" s="86"/>
      <c r="J42" s="190"/>
      <c r="K42" s="189"/>
      <c r="L42" s="86"/>
    </row>
    <row r="43" spans="1:12" x14ac:dyDescent="0.2">
      <c r="A43" s="86"/>
      <c r="B43" s="86"/>
      <c r="C43" s="86"/>
      <c r="D43" s="86"/>
      <c r="E43" s="80"/>
      <c r="F43" s="86"/>
      <c r="H43" s="189"/>
      <c r="I43" s="86"/>
      <c r="J43" s="190"/>
      <c r="K43" s="189"/>
      <c r="L43" s="86"/>
    </row>
    <row r="44" spans="1:12" x14ac:dyDescent="0.2">
      <c r="A44" s="86"/>
      <c r="B44" s="86"/>
      <c r="C44" s="86"/>
      <c r="D44" s="86"/>
      <c r="E44" s="86"/>
      <c r="F44" s="86"/>
      <c r="H44" s="189"/>
      <c r="I44" s="86"/>
      <c r="J44" s="190"/>
      <c r="K44" s="189"/>
    </row>
    <row r="45" spans="1:12" x14ac:dyDescent="0.2">
      <c r="A45" s="82"/>
      <c r="B45" s="82"/>
      <c r="C45" s="83"/>
      <c r="D45" s="83"/>
      <c r="E45" s="83"/>
      <c r="F45" s="83"/>
      <c r="G45" s="192"/>
      <c r="H45" s="192"/>
      <c r="I45" s="82"/>
      <c r="J45" s="192"/>
      <c r="K45" s="192"/>
      <c r="L45" s="82"/>
    </row>
    <row r="46" spans="1:12" x14ac:dyDescent="0.2">
      <c r="A46" s="82"/>
      <c r="B46" s="82"/>
      <c r="C46" s="83"/>
      <c r="D46" s="83"/>
      <c r="E46" s="83"/>
      <c r="F46" s="83"/>
      <c r="G46" s="192"/>
      <c r="H46" s="192"/>
      <c r="I46" s="82"/>
      <c r="J46" s="192"/>
      <c r="K46" s="192"/>
      <c r="L46" s="82"/>
    </row>
    <row r="47" spans="1:12" x14ac:dyDescent="0.2">
      <c r="A47" s="82"/>
      <c r="B47" s="82"/>
      <c r="C47" s="83"/>
      <c r="D47" s="83"/>
      <c r="E47" s="83"/>
      <c r="F47" s="83"/>
      <c r="G47" s="192"/>
      <c r="H47" s="192"/>
      <c r="I47" s="82"/>
      <c r="J47" s="192"/>
      <c r="K47" s="192"/>
      <c r="L47" s="82"/>
    </row>
    <row r="48" spans="1:12" x14ac:dyDescent="0.2">
      <c r="A48" s="82"/>
      <c r="B48" s="82"/>
      <c r="C48" s="83"/>
      <c r="D48" s="83"/>
      <c r="E48" s="83"/>
      <c r="F48" s="83"/>
      <c r="G48" s="192"/>
      <c r="H48" s="192"/>
      <c r="I48" s="82"/>
      <c r="J48" s="192"/>
      <c r="K48" s="192"/>
      <c r="L48" s="82"/>
    </row>
    <row r="49" spans="1:12" x14ac:dyDescent="0.2">
      <c r="C49" s="87"/>
      <c r="D49" s="87"/>
      <c r="E49" s="85"/>
      <c r="F49" s="86"/>
      <c r="H49" s="189"/>
      <c r="I49" s="86"/>
      <c r="J49" s="190"/>
      <c r="K49" s="189"/>
      <c r="L49" s="86"/>
    </row>
    <row r="50" spans="1:12" x14ac:dyDescent="0.2">
      <c r="C50" s="87"/>
      <c r="D50" s="87"/>
      <c r="E50" s="85"/>
      <c r="F50" s="86"/>
      <c r="H50" s="189"/>
      <c r="I50" s="86"/>
      <c r="J50" s="190"/>
      <c r="K50" s="189"/>
      <c r="L50" s="86"/>
    </row>
    <row r="51" spans="1:12" x14ac:dyDescent="0.2">
      <c r="C51" s="87"/>
      <c r="D51" s="87"/>
      <c r="E51" s="85"/>
      <c r="F51" s="86"/>
      <c r="H51" s="189"/>
      <c r="I51" s="86"/>
      <c r="J51" s="190"/>
      <c r="K51" s="189"/>
      <c r="L51" s="86"/>
    </row>
    <row r="52" spans="1:12" x14ac:dyDescent="0.2">
      <c r="A52" s="86"/>
      <c r="B52" s="86"/>
      <c r="C52" s="86"/>
      <c r="D52" s="86"/>
      <c r="E52" s="85"/>
      <c r="F52" s="86"/>
      <c r="H52" s="189"/>
      <c r="I52" s="86"/>
      <c r="J52" s="190"/>
      <c r="K52" s="189"/>
      <c r="L52" s="86"/>
    </row>
    <row r="53" spans="1:12" x14ac:dyDescent="0.2">
      <c r="A53" s="86"/>
      <c r="B53" s="86"/>
      <c r="C53" s="87"/>
      <c r="D53" s="87"/>
      <c r="E53" s="85"/>
      <c r="F53" s="86"/>
      <c r="H53" s="189"/>
      <c r="I53" s="86"/>
      <c r="J53" s="190"/>
      <c r="K53" s="189"/>
      <c r="L53" s="86"/>
    </row>
    <row r="54" spans="1:12" x14ac:dyDescent="0.2">
      <c r="A54" s="86"/>
      <c r="B54" s="86"/>
      <c r="C54" s="87"/>
      <c r="D54" s="87"/>
      <c r="E54" s="80"/>
      <c r="F54" s="86"/>
      <c r="H54" s="189"/>
      <c r="I54" s="86"/>
      <c r="J54" s="190"/>
      <c r="K54" s="189"/>
      <c r="L54" s="86"/>
    </row>
    <row r="55" spans="1:12" x14ac:dyDescent="0.2">
      <c r="A55" s="86"/>
      <c r="B55" s="86"/>
      <c r="C55" s="87"/>
      <c r="D55" s="87"/>
      <c r="E55" s="80"/>
      <c r="F55" s="86"/>
      <c r="H55" s="189"/>
      <c r="I55" s="86"/>
      <c r="J55" s="190"/>
      <c r="K55" s="189"/>
      <c r="L55" s="86"/>
    </row>
    <row r="56" spans="1:12" x14ac:dyDescent="0.2">
      <c r="A56" s="86"/>
      <c r="B56" s="86"/>
      <c r="C56" s="87"/>
      <c r="D56" s="87"/>
      <c r="E56" s="80"/>
      <c r="F56" s="86"/>
      <c r="H56" s="189"/>
      <c r="I56" s="86"/>
      <c r="J56" s="190"/>
      <c r="K56" s="189"/>
      <c r="L56" s="86"/>
    </row>
    <row r="57" spans="1:12" x14ac:dyDescent="0.2">
      <c r="A57" s="86"/>
      <c r="B57" s="86"/>
      <c r="C57" s="87"/>
      <c r="D57" s="87"/>
      <c r="E57" s="80"/>
      <c r="F57" s="86"/>
      <c r="H57" s="189"/>
      <c r="I57" s="86"/>
      <c r="J57" s="190"/>
      <c r="K57" s="189"/>
      <c r="L57" s="86"/>
    </row>
    <row r="58" spans="1:12" x14ac:dyDescent="0.2">
      <c r="A58" s="86"/>
      <c r="B58" s="86"/>
      <c r="C58" s="87"/>
      <c r="D58" s="87"/>
      <c r="E58" s="80"/>
      <c r="F58" s="86"/>
      <c r="H58" s="189"/>
      <c r="I58" s="86"/>
      <c r="J58" s="190"/>
      <c r="K58" s="189"/>
      <c r="L58" s="86"/>
    </row>
    <row r="59" spans="1:12" x14ac:dyDescent="0.2">
      <c r="A59" s="86"/>
      <c r="B59" s="86"/>
      <c r="C59" s="87"/>
      <c r="D59" s="87"/>
      <c r="E59" s="80"/>
      <c r="F59" s="86"/>
      <c r="H59" s="189"/>
      <c r="I59" s="86"/>
      <c r="J59" s="190"/>
      <c r="K59" s="189"/>
      <c r="L59" s="86"/>
    </row>
    <row r="61" spans="1:12" x14ac:dyDescent="0.2">
      <c r="J61" s="192"/>
    </row>
    <row r="62" spans="1:12" x14ac:dyDescent="0.2">
      <c r="A62" s="82"/>
      <c r="B62" s="82"/>
      <c r="C62" s="83"/>
      <c r="D62" s="83"/>
      <c r="E62" s="83"/>
      <c r="F62" s="83"/>
      <c r="G62" s="192"/>
      <c r="H62" s="192"/>
      <c r="I62" s="82"/>
      <c r="J62" s="192"/>
      <c r="K62" s="192"/>
      <c r="L62" s="82"/>
    </row>
    <row r="63" spans="1:12" x14ac:dyDescent="0.2">
      <c r="A63" s="86"/>
      <c r="B63" s="86"/>
      <c r="C63" s="87"/>
      <c r="D63" s="87"/>
      <c r="E63" s="87"/>
      <c r="F63" s="87"/>
      <c r="G63" s="189"/>
      <c r="H63" s="189"/>
      <c r="I63" s="86"/>
      <c r="J63" s="189"/>
      <c r="K63" s="189"/>
      <c r="L63" s="193"/>
    </row>
    <row r="64" spans="1:12" x14ac:dyDescent="0.2">
      <c r="A64" s="86"/>
      <c r="B64" s="86"/>
      <c r="C64" s="87"/>
      <c r="D64" s="87"/>
      <c r="E64" s="87"/>
      <c r="F64" s="87"/>
      <c r="G64" s="189"/>
      <c r="H64" s="189"/>
      <c r="I64" s="86"/>
      <c r="J64" s="189"/>
      <c r="K64" s="189"/>
      <c r="L64" s="193"/>
    </row>
    <row r="65" spans="1:12" x14ac:dyDescent="0.2">
      <c r="A65" s="86"/>
      <c r="B65" s="86"/>
      <c r="C65" s="87"/>
      <c r="D65" s="87"/>
      <c r="E65" s="87"/>
      <c r="F65" s="87"/>
      <c r="G65" s="189"/>
      <c r="H65" s="189"/>
      <c r="I65" s="86"/>
      <c r="J65" s="189"/>
      <c r="K65" s="189"/>
      <c r="L65" s="193"/>
    </row>
    <row r="66" spans="1:12" x14ac:dyDescent="0.2">
      <c r="J66" s="190"/>
    </row>
    <row r="67" spans="1:12" x14ac:dyDescent="0.2">
      <c r="J67" s="190"/>
    </row>
    <row r="68" spans="1:12" x14ac:dyDescent="0.2">
      <c r="J68" s="190"/>
    </row>
    <row r="69" spans="1:12" x14ac:dyDescent="0.2">
      <c r="J69" s="190"/>
    </row>
    <row r="70" spans="1:12" x14ac:dyDescent="0.2">
      <c r="J70" s="190"/>
    </row>
    <row r="71" spans="1:12" x14ac:dyDescent="0.2">
      <c r="J71" s="190"/>
    </row>
    <row r="72" spans="1:12" x14ac:dyDescent="0.2">
      <c r="J72" s="190"/>
    </row>
    <row r="73" spans="1:12" x14ac:dyDescent="0.2">
      <c r="J73" s="190"/>
    </row>
    <row r="74" spans="1:12" x14ac:dyDescent="0.2">
      <c r="J74" s="190"/>
    </row>
    <row r="75" spans="1:12" x14ac:dyDescent="0.2">
      <c r="J75" s="190"/>
    </row>
    <row r="76" spans="1:12" x14ac:dyDescent="0.2">
      <c r="J76" s="190"/>
    </row>
    <row r="77" spans="1:12" x14ac:dyDescent="0.2">
      <c r="J77" s="190"/>
    </row>
    <row r="78" spans="1:12" x14ac:dyDescent="0.2">
      <c r="J78" s="190"/>
    </row>
    <row r="79" spans="1:12" x14ac:dyDescent="0.2">
      <c r="J79" s="190"/>
    </row>
    <row r="80" spans="1:12" x14ac:dyDescent="0.2">
      <c r="J80" s="190"/>
    </row>
    <row r="81" spans="10:10" x14ac:dyDescent="0.2">
      <c r="J81" s="190"/>
    </row>
    <row r="82" spans="10:10" x14ac:dyDescent="0.2">
      <c r="J82" s="190"/>
    </row>
    <row r="83" spans="10:10" x14ac:dyDescent="0.2">
      <c r="J83" s="190"/>
    </row>
    <row r="84" spans="10:10" x14ac:dyDescent="0.2">
      <c r="J84" s="190"/>
    </row>
    <row r="85" spans="10:10" x14ac:dyDescent="0.2">
      <c r="J85" s="190"/>
    </row>
    <row r="86" spans="10:10" x14ac:dyDescent="0.2">
      <c r="J86" s="190"/>
    </row>
    <row r="87" spans="10:10" x14ac:dyDescent="0.2">
      <c r="J87" s="190"/>
    </row>
    <row r="88" spans="10:10" x14ac:dyDescent="0.2">
      <c r="J88" s="190"/>
    </row>
    <row r="89" spans="10:10" x14ac:dyDescent="0.2">
      <c r="J89" s="190"/>
    </row>
    <row r="90" spans="10:10" x14ac:dyDescent="0.2">
      <c r="J90" s="190"/>
    </row>
    <row r="91" spans="10:10" x14ac:dyDescent="0.2">
      <c r="J91" s="190"/>
    </row>
    <row r="92" spans="10:10" x14ac:dyDescent="0.2">
      <c r="J92" s="190"/>
    </row>
    <row r="93" spans="10:10" x14ac:dyDescent="0.2">
      <c r="J93" s="190"/>
    </row>
    <row r="94" spans="10:10" x14ac:dyDescent="0.2">
      <c r="J94" s="190"/>
    </row>
    <row r="95" spans="10:10" x14ac:dyDescent="0.2">
      <c r="J95" s="190"/>
    </row>
    <row r="96" spans="10:10" x14ac:dyDescent="0.2">
      <c r="J96" s="190"/>
    </row>
    <row r="97" spans="10:10" x14ac:dyDescent="0.2">
      <c r="J97" s="190"/>
    </row>
    <row r="98" spans="10:10" x14ac:dyDescent="0.2">
      <c r="J98" s="190"/>
    </row>
    <row r="99" spans="10:10" x14ac:dyDescent="0.2">
      <c r="J99" s="190"/>
    </row>
    <row r="100" spans="10:10" x14ac:dyDescent="0.2">
      <c r="J100" s="190"/>
    </row>
    <row r="101" spans="10:10" x14ac:dyDescent="0.2">
      <c r="J101" s="190"/>
    </row>
    <row r="102" spans="10:10" x14ac:dyDescent="0.2">
      <c r="J102" s="190"/>
    </row>
    <row r="103" spans="10:10" x14ac:dyDescent="0.2">
      <c r="J103" s="190"/>
    </row>
    <row r="104" spans="10:10" x14ac:dyDescent="0.2">
      <c r="J104" s="190"/>
    </row>
    <row r="109" spans="10:10" x14ac:dyDescent="0.2">
      <c r="J109" s="192"/>
    </row>
    <row r="110" spans="10:10" x14ac:dyDescent="0.2">
      <c r="J110" s="192"/>
    </row>
  </sheetData>
  <sheetProtection algorithmName="SHA-512" hashValue="xIwxp+xmbLpk8LFngISA67j/yNloT1f+rokgx6X7NERobZllnm6K4lkCUPdTm+LOgZ05fm7EjqnEP300X5FHzQ==" saltValue="Rk7tc6pfnb9MNXvxf+H3Gg==" spinCount="100000" sheet="1" objects="1" scenarios="1"/>
  <autoFilter ref="A5:L5" xr:uid="{00000000-0001-0000-0300-000000000000}"/>
  <mergeCells count="21">
    <mergeCell ref="A10:A11"/>
    <mergeCell ref="G10:G11"/>
    <mergeCell ref="H10:H11"/>
    <mergeCell ref="A1:D2"/>
    <mergeCell ref="A3:D3"/>
    <mergeCell ref="A4:L4"/>
    <mergeCell ref="J1:L2"/>
    <mergeCell ref="J3:L3"/>
    <mergeCell ref="E1:I1"/>
    <mergeCell ref="E2:I2"/>
    <mergeCell ref="E3:I3"/>
    <mergeCell ref="I10:I11"/>
    <mergeCell ref="J10:J11"/>
    <mergeCell ref="K10:K11"/>
    <mergeCell ref="L10:L11"/>
    <mergeCell ref="B28:D28"/>
    <mergeCell ref="F10:F11"/>
    <mergeCell ref="E10:E11"/>
    <mergeCell ref="D10:D11"/>
    <mergeCell ref="C10:C11"/>
    <mergeCell ref="B10:B11"/>
  </mergeCells>
  <phoneticPr fontId="2" type="noConversion"/>
  <pageMargins left="0.75" right="0.75" top="1" bottom="1" header="0" footer="0"/>
  <pageSetup scale="31" fitToHeight="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rgb="FFFF6600"/>
    <pageSetUpPr fitToPage="1"/>
  </sheetPr>
  <dimension ref="A1:N20"/>
  <sheetViews>
    <sheetView showGridLines="0" zoomScaleNormal="100" zoomScaleSheetLayoutView="50" workbookViewId="0">
      <selection sqref="A1:D2"/>
    </sheetView>
  </sheetViews>
  <sheetFormatPr baseColWidth="10" defaultColWidth="10.85546875" defaultRowHeight="12.75" x14ac:dyDescent="0.2"/>
  <cols>
    <col min="1" max="2" width="18.85546875" style="82" customWidth="1"/>
    <col min="3" max="3" width="15" style="83" customWidth="1"/>
    <col min="4" max="4" width="14.85546875" style="83" customWidth="1"/>
    <col min="5" max="5" width="23.7109375" style="83" customWidth="1"/>
    <col min="6" max="7" width="62.7109375" style="83" customWidth="1"/>
    <col min="8" max="8" width="20.28515625" style="83" bestFit="1" customWidth="1"/>
    <col min="9" max="9" width="20" style="82" bestFit="1" customWidth="1"/>
    <col min="10" max="10" width="40.85546875" style="141" customWidth="1"/>
    <col min="11" max="11" width="22.7109375" style="83" customWidth="1"/>
    <col min="12" max="12" width="18.7109375" style="86" customWidth="1"/>
    <col min="13" max="16384" width="10.85546875" style="83"/>
  </cols>
  <sheetData>
    <row r="1" spans="1:12" s="80" customFormat="1" ht="62.1" customHeight="1" x14ac:dyDescent="0.2">
      <c r="A1" s="69" t="s">
        <v>495</v>
      </c>
      <c r="B1" s="70"/>
      <c r="C1" s="70"/>
      <c r="D1" s="70"/>
      <c r="E1" s="73" t="s">
        <v>498</v>
      </c>
      <c r="F1" s="73"/>
      <c r="G1" s="73"/>
      <c r="H1" s="73"/>
      <c r="I1" s="73"/>
      <c r="J1" s="139"/>
      <c r="K1" s="139"/>
      <c r="L1" s="140"/>
    </row>
    <row r="2" spans="1:12" s="80" customFormat="1" ht="26.1" customHeight="1" x14ac:dyDescent="0.2">
      <c r="A2" s="71"/>
      <c r="B2" s="72"/>
      <c r="C2" s="72"/>
      <c r="D2" s="72"/>
      <c r="E2" s="74" t="s">
        <v>499</v>
      </c>
      <c r="F2" s="74"/>
      <c r="G2" s="74"/>
      <c r="H2" s="74"/>
      <c r="I2" s="74"/>
      <c r="J2" s="75"/>
      <c r="K2" s="75"/>
      <c r="L2" s="78"/>
    </row>
    <row r="3" spans="1:12" s="80" customFormat="1" ht="26.1" customHeight="1" x14ac:dyDescent="0.2">
      <c r="A3" s="161" t="s">
        <v>947</v>
      </c>
      <c r="B3" s="162"/>
      <c r="C3" s="162"/>
      <c r="D3" s="163"/>
      <c r="E3" s="164" t="s">
        <v>1006</v>
      </c>
      <c r="F3" s="162"/>
      <c r="G3" s="162"/>
      <c r="H3" s="162"/>
      <c r="I3" s="163"/>
      <c r="J3" s="77" t="s">
        <v>466</v>
      </c>
      <c r="K3" s="77"/>
      <c r="L3" s="79"/>
    </row>
    <row r="4" spans="1:12" ht="87.95" customHeight="1" x14ac:dyDescent="0.2">
      <c r="A4" s="91" t="s">
        <v>16</v>
      </c>
      <c r="B4" s="92" t="s">
        <v>17</v>
      </c>
      <c r="C4" s="92" t="s">
        <v>18</v>
      </c>
      <c r="D4" s="92" t="s">
        <v>19</v>
      </c>
      <c r="E4" s="92" t="s">
        <v>20</v>
      </c>
      <c r="F4" s="92" t="s">
        <v>21</v>
      </c>
      <c r="G4" s="92" t="s">
        <v>22</v>
      </c>
      <c r="H4" s="92" t="s">
        <v>23</v>
      </c>
      <c r="I4" s="92" t="s">
        <v>24</v>
      </c>
      <c r="J4" s="92" t="s">
        <v>25</v>
      </c>
      <c r="K4" s="92" t="s">
        <v>26</v>
      </c>
      <c r="L4" s="93" t="s">
        <v>636</v>
      </c>
    </row>
    <row r="5" spans="1:12" ht="409.5" customHeight="1" x14ac:dyDescent="0.2">
      <c r="A5" s="94" t="s">
        <v>202</v>
      </c>
      <c r="B5" s="95" t="s">
        <v>57</v>
      </c>
      <c r="C5" s="97" t="s">
        <v>619</v>
      </c>
      <c r="D5" s="208" t="s">
        <v>622</v>
      </c>
      <c r="E5" s="97" t="s">
        <v>222</v>
      </c>
      <c r="F5" s="97" t="s">
        <v>620</v>
      </c>
      <c r="G5" s="97" t="s">
        <v>1028</v>
      </c>
      <c r="H5" s="95" t="s">
        <v>623</v>
      </c>
      <c r="I5" s="209" t="s">
        <v>293</v>
      </c>
      <c r="J5" s="101" t="s">
        <v>940</v>
      </c>
      <c r="K5" s="102" t="s">
        <v>939</v>
      </c>
      <c r="L5" s="124">
        <v>1</v>
      </c>
    </row>
    <row r="6" spans="1:12" ht="367.5" customHeight="1" x14ac:dyDescent="0.2">
      <c r="A6" s="94" t="s">
        <v>202</v>
      </c>
      <c r="B6" s="95" t="s">
        <v>57</v>
      </c>
      <c r="C6" s="97" t="s">
        <v>529</v>
      </c>
      <c r="D6" s="208" t="s">
        <v>941</v>
      </c>
      <c r="E6" s="97" t="s">
        <v>530</v>
      </c>
      <c r="F6" s="97" t="s">
        <v>531</v>
      </c>
      <c r="G6" s="97" t="s">
        <v>532</v>
      </c>
      <c r="H6" s="95" t="s">
        <v>561</v>
      </c>
      <c r="I6" s="209" t="s">
        <v>293</v>
      </c>
      <c r="J6" s="101" t="s">
        <v>963</v>
      </c>
      <c r="K6" s="102" t="s">
        <v>939</v>
      </c>
      <c r="L6" s="124">
        <v>2</v>
      </c>
    </row>
    <row r="7" spans="1:12" ht="156.75" customHeight="1" x14ac:dyDescent="0.2">
      <c r="A7" s="94" t="s">
        <v>202</v>
      </c>
      <c r="B7" s="95" t="s">
        <v>57</v>
      </c>
      <c r="C7" s="97" t="s">
        <v>523</v>
      </c>
      <c r="D7" s="208" t="s">
        <v>645</v>
      </c>
      <c r="E7" s="97" t="s">
        <v>524</v>
      </c>
      <c r="F7" s="97" t="s">
        <v>525</v>
      </c>
      <c r="G7" s="97" t="s">
        <v>526</v>
      </c>
      <c r="H7" s="95" t="s">
        <v>527</v>
      </c>
      <c r="I7" s="95" t="s">
        <v>293</v>
      </c>
      <c r="J7" s="101" t="s">
        <v>528</v>
      </c>
      <c r="K7" s="102" t="s">
        <v>964</v>
      </c>
      <c r="L7" s="124">
        <v>3</v>
      </c>
    </row>
    <row r="8" spans="1:12" ht="87.75" customHeight="1" x14ac:dyDescent="0.2">
      <c r="A8" s="104" t="s">
        <v>28</v>
      </c>
      <c r="B8" s="103" t="s">
        <v>186</v>
      </c>
      <c r="C8" s="102" t="s">
        <v>187</v>
      </c>
      <c r="D8" s="102" t="s">
        <v>84</v>
      </c>
      <c r="E8" s="102" t="s">
        <v>80</v>
      </c>
      <c r="F8" s="102" t="s">
        <v>517</v>
      </c>
      <c r="G8" s="102" t="s">
        <v>515</v>
      </c>
      <c r="H8" s="103" t="s">
        <v>282</v>
      </c>
      <c r="I8" s="103" t="s">
        <v>293</v>
      </c>
      <c r="J8" s="181" t="s">
        <v>515</v>
      </c>
      <c r="K8" s="102" t="s">
        <v>516</v>
      </c>
      <c r="L8" s="124">
        <v>4</v>
      </c>
    </row>
    <row r="9" spans="1:12" s="141" customFormat="1" ht="91.5" customHeight="1" x14ac:dyDescent="0.2">
      <c r="A9" s="104" t="s">
        <v>188</v>
      </c>
      <c r="B9" s="103" t="s">
        <v>6</v>
      </c>
      <c r="C9" s="102" t="s">
        <v>189</v>
      </c>
      <c r="D9" s="102" t="s">
        <v>169</v>
      </c>
      <c r="E9" s="102" t="s">
        <v>0</v>
      </c>
      <c r="F9" s="102" t="s">
        <v>190</v>
      </c>
      <c r="G9" s="102" t="s">
        <v>4</v>
      </c>
      <c r="H9" s="103" t="s">
        <v>282</v>
      </c>
      <c r="I9" s="103" t="s">
        <v>293</v>
      </c>
      <c r="J9" s="102" t="s">
        <v>512</v>
      </c>
      <c r="K9" s="102" t="s">
        <v>457</v>
      </c>
      <c r="L9" s="124">
        <v>5</v>
      </c>
    </row>
    <row r="10" spans="1:12" ht="247.5" customHeight="1" x14ac:dyDescent="0.2">
      <c r="A10" s="104" t="s">
        <v>191</v>
      </c>
      <c r="B10" s="103" t="s">
        <v>57</v>
      </c>
      <c r="C10" s="102" t="s">
        <v>192</v>
      </c>
      <c r="D10" s="102" t="s">
        <v>193</v>
      </c>
      <c r="E10" s="102" t="s">
        <v>194</v>
      </c>
      <c r="F10" s="102" t="s">
        <v>942</v>
      </c>
      <c r="G10" s="102" t="s">
        <v>955</v>
      </c>
      <c r="H10" s="103" t="s">
        <v>282</v>
      </c>
      <c r="I10" s="103" t="s">
        <v>293</v>
      </c>
      <c r="J10" s="210" t="s">
        <v>965</v>
      </c>
      <c r="K10" s="97" t="s">
        <v>943</v>
      </c>
      <c r="L10" s="124">
        <v>6</v>
      </c>
    </row>
    <row r="11" spans="1:12" ht="156" customHeight="1" x14ac:dyDescent="0.2">
      <c r="A11" s="104" t="s">
        <v>191</v>
      </c>
      <c r="B11" s="103" t="s">
        <v>57</v>
      </c>
      <c r="C11" s="102" t="s">
        <v>195</v>
      </c>
      <c r="D11" s="102" t="s">
        <v>196</v>
      </c>
      <c r="E11" s="102" t="s">
        <v>197</v>
      </c>
      <c r="F11" s="102" t="s">
        <v>198</v>
      </c>
      <c r="G11" s="102" t="s">
        <v>199</v>
      </c>
      <c r="H11" s="103" t="s">
        <v>282</v>
      </c>
      <c r="I11" s="103" t="s">
        <v>293</v>
      </c>
      <c r="J11" s="210" t="s">
        <v>966</v>
      </c>
      <c r="K11" s="97" t="s">
        <v>458</v>
      </c>
      <c r="L11" s="124">
        <v>7</v>
      </c>
    </row>
    <row r="12" spans="1:12" ht="151.5" customHeight="1" x14ac:dyDescent="0.2">
      <c r="A12" s="104" t="s">
        <v>200</v>
      </c>
      <c r="B12" s="103" t="s">
        <v>57</v>
      </c>
      <c r="C12" s="102" t="s">
        <v>951</v>
      </c>
      <c r="D12" s="102" t="s">
        <v>952</v>
      </c>
      <c r="E12" s="102" t="s">
        <v>967</v>
      </c>
      <c r="F12" s="102" t="s">
        <v>972</v>
      </c>
      <c r="G12" s="102" t="s">
        <v>201</v>
      </c>
      <c r="H12" s="103" t="s">
        <v>282</v>
      </c>
      <c r="I12" s="103" t="s">
        <v>293</v>
      </c>
      <c r="J12" s="102" t="s">
        <v>968</v>
      </c>
      <c r="K12" s="102" t="s">
        <v>566</v>
      </c>
      <c r="L12" s="124">
        <v>8</v>
      </c>
    </row>
    <row r="13" spans="1:12" ht="234.75" customHeight="1" x14ac:dyDescent="0.2">
      <c r="A13" s="94" t="s">
        <v>202</v>
      </c>
      <c r="B13" s="95" t="s">
        <v>57</v>
      </c>
      <c r="C13" s="97" t="s">
        <v>203</v>
      </c>
      <c r="D13" s="97" t="s">
        <v>204</v>
      </c>
      <c r="E13" s="97" t="s">
        <v>7</v>
      </c>
      <c r="F13" s="97" t="s">
        <v>956</v>
      </c>
      <c r="G13" s="97" t="s">
        <v>957</v>
      </c>
      <c r="H13" s="103" t="s">
        <v>944</v>
      </c>
      <c r="I13" s="95" t="s">
        <v>293</v>
      </c>
      <c r="J13" s="210" t="s">
        <v>969</v>
      </c>
      <c r="K13" s="97" t="s">
        <v>945</v>
      </c>
      <c r="L13" s="124">
        <v>9</v>
      </c>
    </row>
    <row r="14" spans="1:12" ht="115.5" customHeight="1" x14ac:dyDescent="0.2">
      <c r="A14" s="94" t="s">
        <v>202</v>
      </c>
      <c r="B14" s="95" t="s">
        <v>57</v>
      </c>
      <c r="C14" s="97" t="s">
        <v>205</v>
      </c>
      <c r="D14" s="97"/>
      <c r="E14" s="97" t="s">
        <v>206</v>
      </c>
      <c r="F14" s="97" t="s">
        <v>207</v>
      </c>
      <c r="G14" s="97" t="s">
        <v>208</v>
      </c>
      <c r="H14" s="95" t="s">
        <v>282</v>
      </c>
      <c r="I14" s="95" t="s">
        <v>293</v>
      </c>
      <c r="J14" s="97" t="s">
        <v>958</v>
      </c>
      <c r="K14" s="102" t="s">
        <v>456</v>
      </c>
      <c r="L14" s="124">
        <v>10</v>
      </c>
    </row>
    <row r="15" spans="1:12" ht="96.95" customHeight="1" thickBot="1" x14ac:dyDescent="0.25">
      <c r="A15" s="109" t="s">
        <v>209</v>
      </c>
      <c r="B15" s="110" t="s">
        <v>6</v>
      </c>
      <c r="C15" s="113" t="s">
        <v>959</v>
      </c>
      <c r="D15" s="113"/>
      <c r="E15" s="113" t="s">
        <v>0</v>
      </c>
      <c r="F15" s="113" t="s">
        <v>970</v>
      </c>
      <c r="G15" s="113" t="s">
        <v>971</v>
      </c>
      <c r="H15" s="110" t="s">
        <v>960</v>
      </c>
      <c r="I15" s="110" t="s">
        <v>293</v>
      </c>
      <c r="J15" s="113" t="s">
        <v>961</v>
      </c>
      <c r="K15" s="126" t="s">
        <v>962</v>
      </c>
      <c r="L15" s="127">
        <v>11</v>
      </c>
    </row>
    <row r="16" spans="1:12" ht="17.100000000000001" customHeight="1" x14ac:dyDescent="0.2">
      <c r="A16" s="134"/>
      <c r="B16" s="214"/>
      <c r="C16" s="212"/>
      <c r="D16" s="212"/>
      <c r="E16" s="212"/>
      <c r="F16" s="212"/>
      <c r="G16" s="213"/>
      <c r="H16" s="212"/>
      <c r="I16" s="214"/>
      <c r="J16" s="213"/>
      <c r="K16" s="215"/>
      <c r="L16" s="136"/>
    </row>
    <row r="17" spans="1:14" ht="16.5" x14ac:dyDescent="0.2">
      <c r="A17" s="131"/>
      <c r="B17" s="216"/>
      <c r="C17" s="216"/>
      <c r="D17" s="132"/>
      <c r="E17" s="132"/>
      <c r="F17" s="132"/>
      <c r="G17" s="132"/>
      <c r="H17" s="132"/>
      <c r="I17" s="131"/>
      <c r="J17" s="217"/>
      <c r="K17" s="120" t="s">
        <v>503</v>
      </c>
      <c r="L17" s="134">
        <f>+L15</f>
        <v>11</v>
      </c>
    </row>
    <row r="18" spans="1:14" ht="12.75" customHeight="1" x14ac:dyDescent="0.2">
      <c r="A18" s="131"/>
      <c r="B18" s="131"/>
      <c r="C18" s="132"/>
      <c r="D18" s="132"/>
      <c r="E18" s="132"/>
      <c r="F18" s="132"/>
      <c r="G18" s="132"/>
      <c r="H18" s="132"/>
      <c r="I18" s="131"/>
      <c r="J18" s="217"/>
      <c r="K18" s="218" t="s">
        <v>504</v>
      </c>
      <c r="L18" s="130">
        <v>11</v>
      </c>
      <c r="M18" s="206"/>
      <c r="N18" s="206"/>
    </row>
    <row r="19" spans="1:14" ht="12.75" customHeight="1" x14ac:dyDescent="0.2">
      <c r="A19" s="131"/>
      <c r="B19" s="131"/>
      <c r="C19" s="132"/>
      <c r="D19" s="132"/>
      <c r="E19" s="132"/>
      <c r="F19" s="132"/>
      <c r="G19" s="132"/>
      <c r="H19" s="132"/>
      <c r="I19" s="131"/>
      <c r="J19" s="217"/>
      <c r="K19" s="218" t="s">
        <v>505</v>
      </c>
      <c r="L19" s="130">
        <f>+L17-L18</f>
        <v>0</v>
      </c>
      <c r="M19" s="206"/>
      <c r="N19" s="206"/>
    </row>
    <row r="20" spans="1:14" x14ac:dyDescent="0.2">
      <c r="K20" s="207"/>
      <c r="L20" s="81"/>
      <c r="M20" s="207"/>
      <c r="N20" s="207"/>
    </row>
  </sheetData>
  <sheetProtection algorithmName="SHA-512" hashValue="ek/cP4LYtVfCye1fyNPojlTn51eCZ6tsTwsHkSCQHEYwQy2KFCFXZhZARHRGzfrZ8mzv79D1Z6Nr+t+s1FgBbA==" saltValue="t2HWFFepQZhaxvSnmI+fvQ==" spinCount="100000" sheet="1" objects="1" scenarios="1"/>
  <autoFilter ref="A4:L15" xr:uid="{00000000-0001-0000-0600-000000000000}"/>
  <mergeCells count="8">
    <mergeCell ref="A1:D2"/>
    <mergeCell ref="E1:I1"/>
    <mergeCell ref="E2:I2"/>
    <mergeCell ref="J1:L2"/>
    <mergeCell ref="J3:L3"/>
    <mergeCell ref="A3:D3"/>
    <mergeCell ref="E3:I3"/>
    <mergeCell ref="B17:C17"/>
  </mergeCells>
  <phoneticPr fontId="2" type="noConversion"/>
  <pageMargins left="0.74803149606299202" right="0.74803149606299202" top="0.98425196850393704" bottom="0.98425196850393704" header="0" footer="0"/>
  <pageSetup scale="31" fitToHeight="2"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L70"/>
  <sheetViews>
    <sheetView showGridLines="0" topLeftCell="C1" zoomScaleNormal="100" zoomScaleSheetLayoutView="80" workbookViewId="0">
      <selection activeCell="J1" sqref="J1:K2"/>
    </sheetView>
  </sheetViews>
  <sheetFormatPr baseColWidth="10" defaultColWidth="10.85546875" defaultRowHeight="12.75" x14ac:dyDescent="0.2"/>
  <cols>
    <col min="1" max="2" width="18.85546875" style="84" customWidth="1"/>
    <col min="3" max="3" width="15" style="80" customWidth="1"/>
    <col min="4" max="4" width="14.85546875" style="80" customWidth="1"/>
    <col min="5" max="5" width="23.7109375" style="80" customWidth="1"/>
    <col min="6" max="7" width="62.7109375" style="80" customWidth="1"/>
    <col min="8" max="8" width="20.28515625" style="80" bestFit="1" customWidth="1"/>
    <col min="9" max="9" width="21.28515625" style="84" customWidth="1"/>
    <col min="10" max="10" width="40.85546875" style="80" customWidth="1"/>
    <col min="11" max="11" width="22.7109375" style="84" customWidth="1"/>
    <col min="12" max="12" width="18.85546875" style="84" customWidth="1"/>
    <col min="13" max="13" width="25.140625" style="80" customWidth="1"/>
    <col min="14" max="16384" width="10.85546875" style="80"/>
  </cols>
  <sheetData>
    <row r="1" spans="1:12" ht="62.1" customHeight="1" x14ac:dyDescent="0.2">
      <c r="A1" s="69" t="s">
        <v>495</v>
      </c>
      <c r="B1" s="70"/>
      <c r="C1" s="70"/>
      <c r="D1" s="70"/>
      <c r="E1" s="73" t="s">
        <v>498</v>
      </c>
      <c r="F1" s="73"/>
      <c r="G1" s="73"/>
      <c r="H1" s="73"/>
      <c r="I1" s="73"/>
      <c r="J1" s="139"/>
      <c r="K1" s="139"/>
      <c r="L1" s="140"/>
    </row>
    <row r="2" spans="1:12" ht="26.1" customHeight="1" x14ac:dyDescent="0.2">
      <c r="A2" s="71"/>
      <c r="B2" s="72"/>
      <c r="C2" s="72"/>
      <c r="D2" s="72"/>
      <c r="E2" s="74" t="s">
        <v>499</v>
      </c>
      <c r="F2" s="74"/>
      <c r="G2" s="74"/>
      <c r="H2" s="74"/>
      <c r="I2" s="74"/>
      <c r="J2" s="75"/>
      <c r="K2" s="75"/>
      <c r="L2" s="78"/>
    </row>
    <row r="3" spans="1:12" ht="26.1" customHeight="1" x14ac:dyDescent="0.2">
      <c r="A3" s="76" t="s">
        <v>948</v>
      </c>
      <c r="B3" s="77"/>
      <c r="C3" s="77"/>
      <c r="D3" s="77"/>
      <c r="E3" s="77" t="s">
        <v>1007</v>
      </c>
      <c r="F3" s="77"/>
      <c r="G3" s="77"/>
      <c r="H3" s="77"/>
      <c r="I3" s="77"/>
      <c r="J3" s="77" t="s">
        <v>764</v>
      </c>
      <c r="K3" s="77"/>
      <c r="L3" s="79"/>
    </row>
    <row r="4" spans="1:12" ht="87.95" customHeight="1" x14ac:dyDescent="0.2">
      <c r="A4" s="91" t="s">
        <v>16</v>
      </c>
      <c r="B4" s="92" t="s">
        <v>17</v>
      </c>
      <c r="C4" s="92" t="s">
        <v>18</v>
      </c>
      <c r="D4" s="92" t="s">
        <v>19</v>
      </c>
      <c r="E4" s="92" t="s">
        <v>20</v>
      </c>
      <c r="F4" s="92" t="s">
        <v>21</v>
      </c>
      <c r="G4" s="92" t="s">
        <v>22</v>
      </c>
      <c r="H4" s="92" t="s">
        <v>23</v>
      </c>
      <c r="I4" s="92" t="s">
        <v>24</v>
      </c>
      <c r="J4" s="92" t="s">
        <v>25</v>
      </c>
      <c r="K4" s="92" t="s">
        <v>26</v>
      </c>
      <c r="L4" s="93" t="s">
        <v>636</v>
      </c>
    </row>
    <row r="5" spans="1:12" ht="192.75" customHeight="1" x14ac:dyDescent="0.2">
      <c r="A5" s="230" t="s">
        <v>27</v>
      </c>
      <c r="B5" s="222" t="s">
        <v>9</v>
      </c>
      <c r="C5" s="221" t="s">
        <v>888</v>
      </c>
      <c r="D5" s="221" t="s">
        <v>889</v>
      </c>
      <c r="E5" s="221" t="s">
        <v>890</v>
      </c>
      <c r="F5" s="221" t="s">
        <v>891</v>
      </c>
      <c r="G5" s="168" t="s">
        <v>927</v>
      </c>
      <c r="H5" s="101" t="s">
        <v>928</v>
      </c>
      <c r="I5" s="95" t="s">
        <v>742</v>
      </c>
      <c r="J5" s="97" t="s">
        <v>872</v>
      </c>
      <c r="K5" s="97" t="s">
        <v>873</v>
      </c>
      <c r="L5" s="98">
        <v>1</v>
      </c>
    </row>
    <row r="6" spans="1:12" ht="315" customHeight="1" x14ac:dyDescent="0.2">
      <c r="A6" s="230" t="s">
        <v>27</v>
      </c>
      <c r="B6" s="222" t="s">
        <v>9</v>
      </c>
      <c r="C6" s="221" t="s">
        <v>923</v>
      </c>
      <c r="D6" s="221" t="s">
        <v>929</v>
      </c>
      <c r="E6" s="221" t="s">
        <v>925</v>
      </c>
      <c r="F6" s="221" t="s">
        <v>924</v>
      </c>
      <c r="G6" s="221" t="s">
        <v>930</v>
      </c>
      <c r="H6" s="222" t="s">
        <v>931</v>
      </c>
      <c r="I6" s="222" t="s">
        <v>293</v>
      </c>
      <c r="J6" s="221" t="s">
        <v>932</v>
      </c>
      <c r="K6" s="223" t="s">
        <v>933</v>
      </c>
      <c r="L6" s="98">
        <v>2</v>
      </c>
    </row>
    <row r="7" spans="1:12" ht="174.75" customHeight="1" x14ac:dyDescent="0.2">
      <c r="A7" s="230" t="s">
        <v>27</v>
      </c>
      <c r="B7" s="95" t="s">
        <v>868</v>
      </c>
      <c r="C7" s="165" t="s">
        <v>869</v>
      </c>
      <c r="D7" s="100" t="s">
        <v>870</v>
      </c>
      <c r="E7" s="97" t="s">
        <v>871</v>
      </c>
      <c r="F7" s="166" t="s">
        <v>926</v>
      </c>
      <c r="G7" s="168" t="s">
        <v>927</v>
      </c>
      <c r="H7" s="101" t="s">
        <v>928</v>
      </c>
      <c r="I7" s="95" t="s">
        <v>742</v>
      </c>
      <c r="J7" s="97" t="s">
        <v>872</v>
      </c>
      <c r="K7" s="97" t="s">
        <v>873</v>
      </c>
      <c r="L7" s="98">
        <v>3</v>
      </c>
    </row>
    <row r="8" spans="1:12" ht="98.25" customHeight="1" x14ac:dyDescent="0.2">
      <c r="A8" s="230" t="s">
        <v>27</v>
      </c>
      <c r="B8" s="222" t="s">
        <v>9</v>
      </c>
      <c r="C8" s="165" t="s">
        <v>869</v>
      </c>
      <c r="D8" s="100" t="s">
        <v>803</v>
      </c>
      <c r="E8" s="97" t="s">
        <v>871</v>
      </c>
      <c r="F8" s="221" t="s">
        <v>874</v>
      </c>
      <c r="G8" s="221" t="s">
        <v>882</v>
      </c>
      <c r="H8" s="221" t="s">
        <v>875</v>
      </c>
      <c r="I8" s="222" t="s">
        <v>293</v>
      </c>
      <c r="J8" s="221" t="s">
        <v>881</v>
      </c>
      <c r="K8" s="223" t="s">
        <v>883</v>
      </c>
      <c r="L8" s="98">
        <v>4</v>
      </c>
    </row>
    <row r="9" spans="1:12" ht="242.25" customHeight="1" x14ac:dyDescent="0.2">
      <c r="A9" s="230" t="s">
        <v>27</v>
      </c>
      <c r="B9" s="222" t="s">
        <v>9</v>
      </c>
      <c r="C9" s="221" t="s">
        <v>640</v>
      </c>
      <c r="D9" s="221" t="s">
        <v>938</v>
      </c>
      <c r="E9" s="221" t="s">
        <v>0</v>
      </c>
      <c r="F9" s="221" t="s">
        <v>884</v>
      </c>
      <c r="G9" s="221" t="s">
        <v>935</v>
      </c>
      <c r="H9" s="222" t="s">
        <v>934</v>
      </c>
      <c r="I9" s="222" t="s">
        <v>293</v>
      </c>
      <c r="J9" s="221" t="s">
        <v>548</v>
      </c>
      <c r="K9" s="223" t="s">
        <v>436</v>
      </c>
      <c r="L9" s="98">
        <v>5</v>
      </c>
    </row>
    <row r="10" spans="1:12" ht="117" customHeight="1" x14ac:dyDescent="0.2">
      <c r="A10" s="230" t="s">
        <v>27</v>
      </c>
      <c r="B10" s="222" t="s">
        <v>9</v>
      </c>
      <c r="C10" s="221" t="s">
        <v>511</v>
      </c>
      <c r="D10" s="221" t="s">
        <v>412</v>
      </c>
      <c r="E10" s="221" t="s">
        <v>411</v>
      </c>
      <c r="F10" s="221" t="s">
        <v>292</v>
      </c>
      <c r="G10" s="221" t="s">
        <v>547</v>
      </c>
      <c r="H10" s="224" t="s">
        <v>936</v>
      </c>
      <c r="I10" s="224" t="s">
        <v>293</v>
      </c>
      <c r="J10" s="225" t="s">
        <v>546</v>
      </c>
      <c r="K10" s="223" t="s">
        <v>885</v>
      </c>
      <c r="L10" s="98">
        <v>9</v>
      </c>
    </row>
    <row r="11" spans="1:12" ht="186" customHeight="1" x14ac:dyDescent="0.2">
      <c r="A11" s="230" t="s">
        <v>27</v>
      </c>
      <c r="B11" s="222" t="s">
        <v>576</v>
      </c>
      <c r="C11" s="221" t="s">
        <v>577</v>
      </c>
      <c r="D11" s="221" t="s">
        <v>578</v>
      </c>
      <c r="E11" s="102" t="s">
        <v>7</v>
      </c>
      <c r="F11" s="221" t="s">
        <v>579</v>
      </c>
      <c r="G11" s="221" t="s">
        <v>580</v>
      </c>
      <c r="H11" s="222" t="s">
        <v>581</v>
      </c>
      <c r="I11" s="222" t="s">
        <v>293</v>
      </c>
      <c r="J11" s="226" t="s">
        <v>937</v>
      </c>
      <c r="K11" s="223" t="s">
        <v>436</v>
      </c>
      <c r="L11" s="98">
        <v>10</v>
      </c>
    </row>
    <row r="12" spans="1:12" ht="114.75" customHeight="1" x14ac:dyDescent="0.2">
      <c r="A12" s="230" t="s">
        <v>428</v>
      </c>
      <c r="B12" s="222" t="s">
        <v>57</v>
      </c>
      <c r="C12" s="221" t="s">
        <v>294</v>
      </c>
      <c r="D12" s="221" t="s">
        <v>295</v>
      </c>
      <c r="E12" s="221" t="s">
        <v>0</v>
      </c>
      <c r="F12" s="221" t="s">
        <v>296</v>
      </c>
      <c r="G12" s="221" t="s">
        <v>886</v>
      </c>
      <c r="H12" s="222" t="s">
        <v>410</v>
      </c>
      <c r="I12" s="222" t="s">
        <v>293</v>
      </c>
      <c r="J12" s="221" t="s">
        <v>630</v>
      </c>
      <c r="K12" s="223" t="s">
        <v>436</v>
      </c>
      <c r="L12" s="98">
        <v>11</v>
      </c>
    </row>
    <row r="13" spans="1:12" ht="198.75" customHeight="1" thickBot="1" x14ac:dyDescent="0.25">
      <c r="A13" s="231" t="s">
        <v>27</v>
      </c>
      <c r="B13" s="229" t="s">
        <v>859</v>
      </c>
      <c r="C13" s="227" t="s">
        <v>669</v>
      </c>
      <c r="D13" s="227" t="s">
        <v>1030</v>
      </c>
      <c r="E13" s="227" t="s">
        <v>7</v>
      </c>
      <c r="F13" s="227" t="s">
        <v>1031</v>
      </c>
      <c r="G13" s="228" t="s">
        <v>887</v>
      </c>
      <c r="H13" s="229" t="s">
        <v>860</v>
      </c>
      <c r="I13" s="229" t="s">
        <v>293</v>
      </c>
      <c r="J13" s="227" t="s">
        <v>861</v>
      </c>
      <c r="K13" s="229" t="s">
        <v>862</v>
      </c>
      <c r="L13" s="115">
        <v>12</v>
      </c>
    </row>
    <row r="14" spans="1:12" ht="16.5" x14ac:dyDescent="0.2">
      <c r="A14" s="134"/>
      <c r="B14" s="134"/>
      <c r="C14" s="120"/>
      <c r="D14" s="120"/>
      <c r="E14" s="120"/>
      <c r="F14" s="120"/>
      <c r="G14" s="120"/>
      <c r="H14" s="120"/>
      <c r="I14" s="134"/>
      <c r="J14" s="120"/>
      <c r="K14" s="120" t="s">
        <v>503</v>
      </c>
      <c r="L14" s="134">
        <v>12</v>
      </c>
    </row>
    <row r="15" spans="1:12" ht="16.5" x14ac:dyDescent="0.2">
      <c r="A15" s="134"/>
      <c r="B15" s="134"/>
      <c r="C15" s="120"/>
      <c r="D15" s="120"/>
      <c r="E15" s="120"/>
      <c r="F15" s="120"/>
      <c r="G15" s="120"/>
      <c r="H15" s="120"/>
      <c r="I15" s="134"/>
      <c r="J15" s="120"/>
      <c r="K15" s="120" t="s">
        <v>504</v>
      </c>
      <c r="L15" s="134">
        <v>12</v>
      </c>
    </row>
    <row r="16" spans="1:12" ht="16.5" x14ac:dyDescent="0.2">
      <c r="A16" s="134"/>
      <c r="B16" s="134"/>
      <c r="C16" s="120"/>
      <c r="D16" s="120"/>
      <c r="E16" s="120"/>
      <c r="F16" s="120"/>
      <c r="G16" s="120"/>
      <c r="H16" s="120"/>
      <c r="I16" s="134"/>
      <c r="J16" s="120"/>
      <c r="K16" s="120" t="s">
        <v>505</v>
      </c>
      <c r="L16" s="134">
        <v>0</v>
      </c>
    </row>
    <row r="19" spans="1:7" x14ac:dyDescent="0.2">
      <c r="A19" s="86"/>
      <c r="B19" s="86"/>
      <c r="C19" s="86"/>
      <c r="D19" s="86"/>
      <c r="E19" s="144"/>
      <c r="F19" s="144"/>
      <c r="G19" s="144"/>
    </row>
    <row r="20" spans="1:7" x14ac:dyDescent="0.2">
      <c r="A20" s="86"/>
      <c r="B20" s="86"/>
      <c r="C20" s="86"/>
      <c r="D20" s="86"/>
      <c r="E20" s="144"/>
      <c r="F20" s="144"/>
      <c r="G20" s="144"/>
    </row>
    <row r="21" spans="1:7" x14ac:dyDescent="0.2">
      <c r="A21" s="86"/>
      <c r="B21" s="86"/>
      <c r="C21" s="86"/>
      <c r="D21" s="86"/>
      <c r="E21" s="144"/>
      <c r="F21" s="144"/>
      <c r="G21" s="144"/>
    </row>
    <row r="22" spans="1:7" x14ac:dyDescent="0.2">
      <c r="A22" s="86"/>
      <c r="B22" s="86"/>
      <c r="C22" s="86"/>
      <c r="D22" s="86"/>
      <c r="E22" s="144"/>
      <c r="F22" s="144"/>
      <c r="G22" s="144"/>
    </row>
    <row r="23" spans="1:7" x14ac:dyDescent="0.2">
      <c r="A23" s="86"/>
      <c r="B23" s="86"/>
      <c r="C23" s="86"/>
      <c r="D23" s="86"/>
      <c r="E23" s="144"/>
      <c r="F23" s="144"/>
      <c r="G23" s="144"/>
    </row>
    <row r="24" spans="1:7" x14ac:dyDescent="0.2">
      <c r="A24" s="86"/>
      <c r="B24" s="86"/>
      <c r="C24" s="86"/>
      <c r="D24" s="86"/>
      <c r="E24" s="144"/>
      <c r="F24" s="144"/>
      <c r="G24" s="144"/>
    </row>
    <row r="25" spans="1:7" x14ac:dyDescent="0.2">
      <c r="A25" s="86"/>
      <c r="B25" s="86"/>
      <c r="C25" s="86"/>
      <c r="D25" s="87"/>
      <c r="E25" s="87"/>
      <c r="F25" s="144"/>
      <c r="G25" s="144"/>
    </row>
    <row r="26" spans="1:7" x14ac:dyDescent="0.2">
      <c r="A26" s="86"/>
      <c r="B26" s="86"/>
      <c r="C26" s="86"/>
      <c r="D26" s="86"/>
      <c r="E26" s="144"/>
      <c r="F26" s="144"/>
      <c r="G26" s="144"/>
    </row>
    <row r="27" spans="1:7" x14ac:dyDescent="0.2">
      <c r="A27" s="86"/>
      <c r="B27" s="86"/>
      <c r="C27" s="86"/>
      <c r="D27" s="86"/>
      <c r="E27" s="144"/>
      <c r="F27" s="144"/>
      <c r="G27" s="144"/>
    </row>
    <row r="28" spans="1:7" x14ac:dyDescent="0.2">
      <c r="A28" s="86"/>
      <c r="B28" s="86"/>
      <c r="C28" s="86"/>
      <c r="D28" s="86"/>
      <c r="E28" s="144"/>
      <c r="F28" s="144"/>
      <c r="G28" s="144"/>
    </row>
    <row r="29" spans="1:7" x14ac:dyDescent="0.2">
      <c r="A29" s="86"/>
      <c r="B29" s="86"/>
      <c r="C29" s="86"/>
      <c r="D29" s="86"/>
      <c r="E29" s="144"/>
      <c r="F29" s="144"/>
      <c r="G29" s="144"/>
    </row>
    <row r="30" spans="1:7" x14ac:dyDescent="0.2">
      <c r="A30" s="86"/>
      <c r="B30" s="86"/>
      <c r="C30" s="86"/>
      <c r="D30" s="86"/>
      <c r="E30" s="144"/>
      <c r="F30" s="144"/>
      <c r="G30" s="144"/>
    </row>
    <row r="31" spans="1:7" x14ac:dyDescent="0.2">
      <c r="A31" s="86"/>
      <c r="B31" s="86"/>
      <c r="C31" s="86"/>
      <c r="D31" s="86"/>
      <c r="E31" s="144"/>
      <c r="F31" s="144"/>
      <c r="G31" s="144"/>
    </row>
    <row r="32" spans="1:7" x14ac:dyDescent="0.2">
      <c r="A32" s="86"/>
      <c r="B32" s="86"/>
      <c r="C32" s="86"/>
      <c r="D32" s="86"/>
      <c r="E32" s="144"/>
      <c r="F32" s="144"/>
      <c r="G32" s="144"/>
    </row>
    <row r="33" spans="1:9" x14ac:dyDescent="0.2">
      <c r="A33" s="86"/>
      <c r="B33" s="86"/>
      <c r="C33" s="86"/>
      <c r="D33" s="86"/>
      <c r="E33" s="144"/>
      <c r="F33" s="144"/>
      <c r="G33" s="144"/>
    </row>
    <row r="34" spans="1:9" x14ac:dyDescent="0.2">
      <c r="A34" s="86"/>
      <c r="B34" s="86"/>
      <c r="C34" s="86"/>
      <c r="D34" s="86"/>
      <c r="E34" s="144"/>
      <c r="F34" s="144"/>
      <c r="G34" s="144"/>
    </row>
    <row r="35" spans="1:9" x14ac:dyDescent="0.2">
      <c r="A35" s="86"/>
      <c r="B35" s="86"/>
      <c r="C35" s="86"/>
      <c r="D35" s="86"/>
      <c r="E35" s="144"/>
      <c r="F35" s="144"/>
      <c r="G35" s="144"/>
    </row>
    <row r="36" spans="1:9" x14ac:dyDescent="0.2">
      <c r="H36" s="220"/>
    </row>
    <row r="37" spans="1:9" x14ac:dyDescent="0.2">
      <c r="A37" s="86"/>
      <c r="B37" s="86"/>
      <c r="C37" s="87"/>
      <c r="D37" s="87"/>
      <c r="E37" s="86"/>
      <c r="F37" s="86"/>
      <c r="G37" s="86"/>
      <c r="H37" s="193"/>
      <c r="I37" s="82"/>
    </row>
    <row r="38" spans="1:9" x14ac:dyDescent="0.2">
      <c r="A38" s="82"/>
      <c r="B38" s="82"/>
      <c r="C38" s="83"/>
      <c r="D38" s="83"/>
      <c r="E38" s="83"/>
      <c r="F38" s="83"/>
      <c r="G38" s="83"/>
      <c r="H38" s="220"/>
      <c r="I38" s="82"/>
    </row>
    <row r="39" spans="1:9" x14ac:dyDescent="0.2">
      <c r="A39" s="86"/>
      <c r="B39" s="86"/>
      <c r="E39" s="83"/>
      <c r="F39" s="83"/>
      <c r="G39" s="83"/>
      <c r="H39" s="220"/>
      <c r="I39" s="82"/>
    </row>
    <row r="40" spans="1:9" x14ac:dyDescent="0.2">
      <c r="A40" s="86"/>
      <c r="B40" s="86"/>
      <c r="E40" s="83"/>
      <c r="F40" s="83"/>
      <c r="G40" s="83"/>
      <c r="H40" s="220"/>
    </row>
    <row r="41" spans="1:9" x14ac:dyDescent="0.2">
      <c r="E41" s="87"/>
      <c r="F41" s="87"/>
      <c r="H41" s="220"/>
    </row>
    <row r="42" spans="1:9" x14ac:dyDescent="0.2">
      <c r="E42" s="87"/>
      <c r="F42" s="87"/>
      <c r="H42" s="220"/>
    </row>
    <row r="43" spans="1:9" x14ac:dyDescent="0.2">
      <c r="H43" s="220"/>
    </row>
    <row r="44" spans="1:9" x14ac:dyDescent="0.2">
      <c r="H44" s="220"/>
    </row>
    <row r="45" spans="1:9" x14ac:dyDescent="0.2">
      <c r="H45" s="220"/>
    </row>
    <row r="46" spans="1:9" x14ac:dyDescent="0.2">
      <c r="H46" s="220"/>
    </row>
    <row r="47" spans="1:9" x14ac:dyDescent="0.2">
      <c r="H47" s="220"/>
    </row>
    <row r="48" spans="1:9" x14ac:dyDescent="0.2">
      <c r="H48" s="220"/>
    </row>
    <row r="49" spans="8:8" x14ac:dyDescent="0.2">
      <c r="H49" s="220"/>
    </row>
    <row r="50" spans="8:8" x14ac:dyDescent="0.2">
      <c r="H50" s="220"/>
    </row>
    <row r="51" spans="8:8" x14ac:dyDescent="0.2">
      <c r="H51" s="220"/>
    </row>
    <row r="52" spans="8:8" x14ac:dyDescent="0.2">
      <c r="H52" s="220"/>
    </row>
    <row r="53" spans="8:8" x14ac:dyDescent="0.2">
      <c r="H53" s="220"/>
    </row>
    <row r="54" spans="8:8" x14ac:dyDescent="0.2">
      <c r="H54" s="220"/>
    </row>
    <row r="55" spans="8:8" x14ac:dyDescent="0.2">
      <c r="H55" s="220"/>
    </row>
    <row r="56" spans="8:8" x14ac:dyDescent="0.2">
      <c r="H56" s="220"/>
    </row>
    <row r="57" spans="8:8" x14ac:dyDescent="0.2">
      <c r="H57" s="220"/>
    </row>
    <row r="58" spans="8:8" x14ac:dyDescent="0.2">
      <c r="H58" s="220"/>
    </row>
    <row r="59" spans="8:8" x14ac:dyDescent="0.2">
      <c r="H59" s="220"/>
    </row>
    <row r="60" spans="8:8" x14ac:dyDescent="0.2">
      <c r="H60" s="220"/>
    </row>
    <row r="61" spans="8:8" x14ac:dyDescent="0.2">
      <c r="H61" s="220"/>
    </row>
    <row r="62" spans="8:8" x14ac:dyDescent="0.2">
      <c r="H62" s="220"/>
    </row>
    <row r="63" spans="8:8" x14ac:dyDescent="0.2">
      <c r="H63" s="220"/>
    </row>
    <row r="64" spans="8:8" x14ac:dyDescent="0.2">
      <c r="H64" s="220"/>
    </row>
    <row r="65" spans="8:8" x14ac:dyDescent="0.2">
      <c r="H65" s="220"/>
    </row>
    <row r="66" spans="8:8" x14ac:dyDescent="0.2">
      <c r="H66" s="220"/>
    </row>
    <row r="67" spans="8:8" x14ac:dyDescent="0.2">
      <c r="H67" s="220"/>
    </row>
    <row r="68" spans="8:8" x14ac:dyDescent="0.2">
      <c r="H68" s="220"/>
    </row>
    <row r="69" spans="8:8" x14ac:dyDescent="0.2">
      <c r="H69" s="220"/>
    </row>
    <row r="70" spans="8:8" x14ac:dyDescent="0.2">
      <c r="H70" s="220"/>
    </row>
  </sheetData>
  <sheetProtection algorithmName="SHA-512" hashValue="FOpbFhOgnP0wT08ljksM2tEmwMlpzUdIIZnYhUrCr4zE2kVYl533zmgJ0MK+YHhBFXpfOmXNPYgFOaKPvVba2A==" saltValue="GOxLCUpdztNsD+qiSzRY7A==" spinCount="100000" sheet="1" objects="1" scenarios="1"/>
  <autoFilter ref="A4:L16" xr:uid="{00000000-0001-0000-0700-000000000000}"/>
  <mergeCells count="7">
    <mergeCell ref="A1:D2"/>
    <mergeCell ref="A3:D3"/>
    <mergeCell ref="E1:I1"/>
    <mergeCell ref="E2:I2"/>
    <mergeCell ref="E3:I3"/>
    <mergeCell ref="J1:L2"/>
    <mergeCell ref="J3:L3"/>
  </mergeCells>
  <phoneticPr fontId="2" type="noConversion"/>
  <conditionalFormatting sqref="H36 H38:H70">
    <cfRule type="containsText" dxfId="2" priority="1" stopIfTrue="1" operator="containsText" text="Total">
      <formula>NOT(ISERROR(SEARCH("Total",H36)))</formula>
    </cfRule>
    <cfRule type="containsText" dxfId="1" priority="2" stopIfTrue="1" operator="containsText" text="Parcial">
      <formula>NOT(ISERROR(SEARCH("Parcial",H36)))</formula>
    </cfRule>
    <cfRule type="containsText" dxfId="0" priority="3" stopIfTrue="1" operator="containsText" text="No cumple">
      <formula>NOT(ISERROR(SEARCH("No cumple",H36)))</formula>
    </cfRule>
  </conditionalFormatting>
  <conditionalFormatting sqref="H38:H70 H36">
    <cfRule type="colorScale" priority="4">
      <colorScale>
        <cfvo type="formula" val="$J$17"/>
        <cfvo type="formula" val="$J$18"/>
        <cfvo type="formula" val="$J$19"/>
        <color rgb="FFF8696B"/>
        <color rgb="FFFFEB84"/>
        <color rgb="FF63BE7B"/>
      </colorScale>
    </cfRule>
  </conditionalFormatting>
  <pageMargins left="0.75" right="0.75" top="1" bottom="1" header="0" footer="0"/>
  <pageSetup scale="3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tabColor theme="9" tint="0.59999389629810485"/>
  </sheetPr>
  <dimension ref="A1:K36"/>
  <sheetViews>
    <sheetView showGridLines="0" zoomScaleNormal="100" zoomScaleSheetLayoutView="90" workbookViewId="0">
      <selection sqref="A1:C2"/>
    </sheetView>
  </sheetViews>
  <sheetFormatPr baseColWidth="10" defaultColWidth="10.85546875" defaultRowHeight="12.75" x14ac:dyDescent="0.2"/>
  <cols>
    <col min="1" max="2" width="19" style="4" customWidth="1"/>
    <col min="3" max="3" width="15.140625" style="4" customWidth="1"/>
    <col min="4" max="4" width="14.85546875" style="4" customWidth="1"/>
    <col min="5" max="5" width="23.7109375" style="4" customWidth="1"/>
    <col min="6" max="6" width="62.85546875" style="4" customWidth="1"/>
    <col min="7" max="7" width="62.7109375" style="4" customWidth="1"/>
    <col min="8" max="8" width="20.28515625" style="4" bestFit="1" customWidth="1"/>
    <col min="9" max="9" width="20" style="7" bestFit="1" customWidth="1"/>
    <col min="10" max="10" width="40.85546875" style="4" customWidth="1"/>
    <col min="11" max="11" width="23" style="4" customWidth="1"/>
    <col min="12" max="12" width="28" style="4" customWidth="1"/>
    <col min="13" max="13" width="25.7109375" style="4" customWidth="1"/>
    <col min="14" max="14" width="25.140625" style="4" customWidth="1"/>
    <col min="15" max="16384" width="10.85546875" style="4"/>
  </cols>
  <sheetData>
    <row r="1" spans="1:11" ht="62.1" customHeight="1" x14ac:dyDescent="0.2">
      <c r="A1" s="69" t="s">
        <v>495</v>
      </c>
      <c r="B1" s="70"/>
      <c r="C1" s="70"/>
      <c r="D1" s="73" t="s">
        <v>498</v>
      </c>
      <c r="E1" s="73"/>
      <c r="F1" s="73"/>
      <c r="G1" s="73"/>
      <c r="H1" s="73"/>
      <c r="I1" s="73"/>
      <c r="J1" s="139"/>
      <c r="K1" s="140"/>
    </row>
    <row r="2" spans="1:11" ht="26.1" customHeight="1" x14ac:dyDescent="0.2">
      <c r="A2" s="71"/>
      <c r="B2" s="72"/>
      <c r="C2" s="72"/>
      <c r="D2" s="74" t="s">
        <v>499</v>
      </c>
      <c r="E2" s="74"/>
      <c r="F2" s="74"/>
      <c r="G2" s="74"/>
      <c r="H2" s="74"/>
      <c r="I2" s="74"/>
      <c r="J2" s="75"/>
      <c r="K2" s="78"/>
    </row>
    <row r="3" spans="1:11" ht="26.1" customHeight="1" x14ac:dyDescent="0.2">
      <c r="A3" s="76" t="s">
        <v>947</v>
      </c>
      <c r="B3" s="77"/>
      <c r="C3" s="77"/>
      <c r="D3" s="77" t="s">
        <v>643</v>
      </c>
      <c r="E3" s="77"/>
      <c r="F3" s="77"/>
      <c r="G3" s="77"/>
      <c r="H3" s="77"/>
      <c r="I3" s="77"/>
      <c r="J3" s="77" t="s">
        <v>466</v>
      </c>
      <c r="K3" s="79"/>
    </row>
    <row r="4" spans="1:11" ht="89.1" customHeight="1" x14ac:dyDescent="0.2">
      <c r="A4" s="91" t="s">
        <v>16</v>
      </c>
      <c r="B4" s="92" t="s">
        <v>17</v>
      </c>
      <c r="C4" s="92" t="s">
        <v>18</v>
      </c>
      <c r="D4" s="92" t="s">
        <v>19</v>
      </c>
      <c r="E4" s="92" t="s">
        <v>20</v>
      </c>
      <c r="F4" s="92" t="s">
        <v>21</v>
      </c>
      <c r="G4" s="92" t="s">
        <v>22</v>
      </c>
      <c r="H4" s="92" t="s">
        <v>23</v>
      </c>
      <c r="I4" s="92" t="s">
        <v>24</v>
      </c>
      <c r="J4" s="92" t="s">
        <v>25</v>
      </c>
      <c r="K4" s="93" t="s">
        <v>26</v>
      </c>
    </row>
    <row r="5" spans="1:11" ht="72.75" customHeight="1" x14ac:dyDescent="0.2">
      <c r="A5" s="202" t="s">
        <v>28</v>
      </c>
      <c r="B5" s="107" t="s">
        <v>987</v>
      </c>
      <c r="C5" s="108" t="s">
        <v>988</v>
      </c>
      <c r="D5" s="107"/>
      <c r="E5" s="107" t="s">
        <v>54</v>
      </c>
      <c r="F5" s="107" t="s">
        <v>985</v>
      </c>
      <c r="G5" s="107" t="s">
        <v>989</v>
      </c>
      <c r="H5" s="95" t="s">
        <v>282</v>
      </c>
      <c r="I5" s="95" t="s">
        <v>282</v>
      </c>
      <c r="J5" s="95" t="s">
        <v>282</v>
      </c>
      <c r="K5" s="234" t="s">
        <v>436</v>
      </c>
    </row>
    <row r="6" spans="1:11" ht="84" customHeight="1" x14ac:dyDescent="0.2">
      <c r="A6" s="202" t="s">
        <v>28</v>
      </c>
      <c r="B6" s="107" t="s">
        <v>230</v>
      </c>
      <c r="C6" s="108" t="s">
        <v>980</v>
      </c>
      <c r="D6" s="107"/>
      <c r="E6" s="107" t="s">
        <v>54</v>
      </c>
      <c r="F6" s="107" t="s">
        <v>981</v>
      </c>
      <c r="G6" s="107" t="s">
        <v>982</v>
      </c>
      <c r="H6" s="95" t="s">
        <v>282</v>
      </c>
      <c r="I6" s="95" t="s">
        <v>282</v>
      </c>
      <c r="J6" s="95" t="s">
        <v>983</v>
      </c>
      <c r="K6" s="234" t="s">
        <v>436</v>
      </c>
    </row>
    <row r="7" spans="1:11" ht="111.75" customHeight="1" x14ac:dyDescent="0.2">
      <c r="A7" s="202" t="s">
        <v>28</v>
      </c>
      <c r="B7" s="107" t="s">
        <v>37</v>
      </c>
      <c r="C7" s="107" t="s">
        <v>38</v>
      </c>
      <c r="D7" s="107" t="s">
        <v>39</v>
      </c>
      <c r="E7" s="107" t="s">
        <v>7</v>
      </c>
      <c r="F7" s="107" t="s">
        <v>40</v>
      </c>
      <c r="G7" s="107" t="s">
        <v>409</v>
      </c>
      <c r="H7" s="95" t="s">
        <v>282</v>
      </c>
      <c r="I7" s="95" t="s">
        <v>282</v>
      </c>
      <c r="J7" s="95" t="s">
        <v>282</v>
      </c>
      <c r="K7" s="234"/>
    </row>
    <row r="8" spans="1:11" ht="282" customHeight="1" x14ac:dyDescent="0.2">
      <c r="A8" s="203" t="s">
        <v>28</v>
      </c>
      <c r="B8" s="200" t="s">
        <v>37</v>
      </c>
      <c r="C8" s="200" t="s">
        <v>212</v>
      </c>
      <c r="D8" s="200" t="s">
        <v>213</v>
      </c>
      <c r="E8" s="200" t="s">
        <v>214</v>
      </c>
      <c r="F8" s="233" t="s">
        <v>215</v>
      </c>
      <c r="G8" s="200" t="s">
        <v>216</v>
      </c>
      <c r="H8" s="198" t="s">
        <v>282</v>
      </c>
      <c r="I8" s="198" t="s">
        <v>282</v>
      </c>
      <c r="J8" s="198" t="s">
        <v>282</v>
      </c>
      <c r="K8" s="235" t="s">
        <v>436</v>
      </c>
    </row>
    <row r="9" spans="1:11" ht="234.75" customHeight="1" x14ac:dyDescent="0.2">
      <c r="A9" s="203"/>
      <c r="B9" s="200"/>
      <c r="C9" s="200"/>
      <c r="D9" s="200"/>
      <c r="E9" s="200"/>
      <c r="F9" s="233"/>
      <c r="G9" s="200"/>
      <c r="H9" s="198"/>
      <c r="I9" s="198"/>
      <c r="J9" s="198"/>
      <c r="K9" s="235"/>
    </row>
    <row r="10" spans="1:11" ht="87.75" customHeight="1" x14ac:dyDescent="0.2">
      <c r="A10" s="202" t="s">
        <v>28</v>
      </c>
      <c r="B10" s="107" t="s">
        <v>9</v>
      </c>
      <c r="C10" s="107" t="s">
        <v>234</v>
      </c>
      <c r="D10" s="107"/>
      <c r="E10" s="107" t="s">
        <v>54</v>
      </c>
      <c r="F10" s="107" t="s">
        <v>235</v>
      </c>
      <c r="G10" s="107" t="s">
        <v>236</v>
      </c>
      <c r="H10" s="95" t="s">
        <v>282</v>
      </c>
      <c r="I10" s="95" t="s">
        <v>282</v>
      </c>
      <c r="J10" s="95" t="s">
        <v>282</v>
      </c>
      <c r="K10" s="234" t="s">
        <v>436</v>
      </c>
    </row>
    <row r="11" spans="1:11" ht="78" customHeight="1" x14ac:dyDescent="0.2">
      <c r="A11" s="202" t="s">
        <v>27</v>
      </c>
      <c r="B11" s="166" t="s">
        <v>9</v>
      </c>
      <c r="C11" s="166" t="s">
        <v>252</v>
      </c>
      <c r="D11" s="236"/>
      <c r="E11" s="236" t="s">
        <v>7</v>
      </c>
      <c r="F11" s="166" t="s">
        <v>253</v>
      </c>
      <c r="G11" s="236" t="s">
        <v>254</v>
      </c>
      <c r="H11" s="95" t="s">
        <v>282</v>
      </c>
      <c r="I11" s="95" t="s">
        <v>282</v>
      </c>
      <c r="J11" s="95" t="s">
        <v>282</v>
      </c>
      <c r="K11" s="234" t="s">
        <v>436</v>
      </c>
    </row>
    <row r="12" spans="1:11" ht="78" customHeight="1" x14ac:dyDescent="0.2">
      <c r="A12" s="202" t="s">
        <v>28</v>
      </c>
      <c r="B12" s="107" t="s">
        <v>1</v>
      </c>
      <c r="C12" s="166" t="s">
        <v>774</v>
      </c>
      <c r="D12" s="236" t="s">
        <v>775</v>
      </c>
      <c r="E12" s="236" t="s">
        <v>7</v>
      </c>
      <c r="F12" s="166" t="s">
        <v>776</v>
      </c>
      <c r="G12" s="166" t="s">
        <v>778</v>
      </c>
      <c r="H12" s="95" t="s">
        <v>282</v>
      </c>
      <c r="I12" s="95" t="s">
        <v>282</v>
      </c>
      <c r="J12" s="95" t="s">
        <v>282</v>
      </c>
      <c r="K12" s="234" t="s">
        <v>436</v>
      </c>
    </row>
    <row r="13" spans="1:11" ht="143.25" customHeight="1" x14ac:dyDescent="0.2">
      <c r="A13" s="202" t="s">
        <v>28</v>
      </c>
      <c r="B13" s="107" t="s">
        <v>1</v>
      </c>
      <c r="C13" s="107" t="s">
        <v>416</v>
      </c>
      <c r="D13" s="107"/>
      <c r="E13" s="107" t="s">
        <v>222</v>
      </c>
      <c r="F13" s="107" t="s">
        <v>29</v>
      </c>
      <c r="G13" s="107" t="s">
        <v>13</v>
      </c>
      <c r="H13" s="95" t="s">
        <v>282</v>
      </c>
      <c r="I13" s="95" t="s">
        <v>282</v>
      </c>
      <c r="J13" s="95" t="s">
        <v>282</v>
      </c>
      <c r="K13" s="234" t="s">
        <v>436</v>
      </c>
    </row>
    <row r="14" spans="1:11" ht="73.5" customHeight="1" x14ac:dyDescent="0.2">
      <c r="A14" s="201" t="s">
        <v>28</v>
      </c>
      <c r="B14" s="108" t="s">
        <v>1</v>
      </c>
      <c r="C14" s="108" t="s">
        <v>973</v>
      </c>
      <c r="D14" s="108"/>
      <c r="E14" s="108" t="s">
        <v>7</v>
      </c>
      <c r="F14" s="108" t="s">
        <v>30</v>
      </c>
      <c r="G14" s="108" t="s">
        <v>777</v>
      </c>
      <c r="H14" s="103" t="s">
        <v>282</v>
      </c>
      <c r="I14" s="103" t="s">
        <v>282</v>
      </c>
      <c r="J14" s="103" t="s">
        <v>282</v>
      </c>
      <c r="K14" s="234" t="s">
        <v>436</v>
      </c>
    </row>
    <row r="15" spans="1:11" ht="409.5" customHeight="1" x14ac:dyDescent="0.2">
      <c r="A15" s="202" t="s">
        <v>28</v>
      </c>
      <c r="B15" s="107" t="s">
        <v>1</v>
      </c>
      <c r="C15" s="107" t="s">
        <v>31</v>
      </c>
      <c r="D15" s="107" t="s">
        <v>974</v>
      </c>
      <c r="E15" s="107" t="s">
        <v>7</v>
      </c>
      <c r="F15" s="107" t="s">
        <v>1029</v>
      </c>
      <c r="G15" s="107" t="s">
        <v>32</v>
      </c>
      <c r="H15" s="95" t="s">
        <v>282</v>
      </c>
      <c r="I15" s="95" t="s">
        <v>282</v>
      </c>
      <c r="J15" s="95" t="s">
        <v>282</v>
      </c>
      <c r="K15" s="234" t="s">
        <v>436</v>
      </c>
    </row>
    <row r="16" spans="1:11" ht="82.5" x14ac:dyDescent="0.2">
      <c r="A16" s="202" t="s">
        <v>28</v>
      </c>
      <c r="B16" s="107" t="s">
        <v>1</v>
      </c>
      <c r="C16" s="107" t="s">
        <v>33</v>
      </c>
      <c r="D16" s="107"/>
      <c r="E16" s="107" t="s">
        <v>12</v>
      </c>
      <c r="F16" s="107" t="s">
        <v>34</v>
      </c>
      <c r="G16" s="107" t="s">
        <v>14</v>
      </c>
      <c r="H16" s="95" t="s">
        <v>282</v>
      </c>
      <c r="I16" s="95" t="s">
        <v>282</v>
      </c>
      <c r="J16" s="95" t="s">
        <v>282</v>
      </c>
      <c r="K16" s="234" t="s">
        <v>436</v>
      </c>
    </row>
    <row r="17" spans="1:11" ht="60.75" customHeight="1" x14ac:dyDescent="0.2">
      <c r="A17" s="202" t="s">
        <v>28</v>
      </c>
      <c r="B17" s="107" t="s">
        <v>1</v>
      </c>
      <c r="C17" s="107" t="s">
        <v>35</v>
      </c>
      <c r="D17" s="107"/>
      <c r="E17" s="107" t="s">
        <v>12</v>
      </c>
      <c r="F17" s="107" t="s">
        <v>36</v>
      </c>
      <c r="G17" s="107" t="s">
        <v>975</v>
      </c>
      <c r="H17" s="95" t="s">
        <v>282</v>
      </c>
      <c r="I17" s="95" t="s">
        <v>282</v>
      </c>
      <c r="J17" s="95" t="s">
        <v>282</v>
      </c>
      <c r="K17" s="234" t="s">
        <v>436</v>
      </c>
    </row>
    <row r="18" spans="1:11" ht="82.5" customHeight="1" x14ac:dyDescent="0.2">
      <c r="A18" s="202" t="s">
        <v>28</v>
      </c>
      <c r="B18" s="166" t="s">
        <v>431</v>
      </c>
      <c r="C18" s="166" t="s">
        <v>430</v>
      </c>
      <c r="D18" s="236"/>
      <c r="E18" s="166" t="s">
        <v>255</v>
      </c>
      <c r="F18" s="166" t="s">
        <v>256</v>
      </c>
      <c r="G18" s="166" t="s">
        <v>257</v>
      </c>
      <c r="H18" s="95" t="s">
        <v>282</v>
      </c>
      <c r="I18" s="95" t="s">
        <v>282</v>
      </c>
      <c r="J18" s="95" t="s">
        <v>282</v>
      </c>
      <c r="K18" s="234" t="s">
        <v>436</v>
      </c>
    </row>
    <row r="19" spans="1:11" ht="124.5" customHeight="1" x14ac:dyDescent="0.2">
      <c r="A19" s="202" t="s">
        <v>28</v>
      </c>
      <c r="B19" s="107" t="s">
        <v>217</v>
      </c>
      <c r="C19" s="107" t="s">
        <v>162</v>
      </c>
      <c r="D19" s="107" t="s">
        <v>119</v>
      </c>
      <c r="E19" s="107" t="s">
        <v>7</v>
      </c>
      <c r="F19" s="107" t="s">
        <v>218</v>
      </c>
      <c r="G19" s="107" t="s">
        <v>219</v>
      </c>
      <c r="H19" s="95" t="s">
        <v>282</v>
      </c>
      <c r="I19" s="95" t="s">
        <v>282</v>
      </c>
      <c r="J19" s="95" t="s">
        <v>282</v>
      </c>
      <c r="K19" s="234" t="s">
        <v>436</v>
      </c>
    </row>
    <row r="20" spans="1:11" ht="66" customHeight="1" x14ac:dyDescent="0.2">
      <c r="A20" s="202" t="s">
        <v>28</v>
      </c>
      <c r="B20" s="107" t="s">
        <v>220</v>
      </c>
      <c r="C20" s="107" t="s">
        <v>221</v>
      </c>
      <c r="D20" s="107"/>
      <c r="E20" s="107" t="s">
        <v>222</v>
      </c>
      <c r="F20" s="107" t="s">
        <v>223</v>
      </c>
      <c r="G20" s="107" t="s">
        <v>224</v>
      </c>
      <c r="H20" s="95" t="s">
        <v>282</v>
      </c>
      <c r="I20" s="95" t="s">
        <v>282</v>
      </c>
      <c r="J20" s="95" t="s">
        <v>282</v>
      </c>
      <c r="K20" s="234" t="s">
        <v>436</v>
      </c>
    </row>
    <row r="21" spans="1:11" ht="78" customHeight="1" x14ac:dyDescent="0.2">
      <c r="A21" s="201" t="s">
        <v>28</v>
      </c>
      <c r="B21" s="108" t="s">
        <v>240</v>
      </c>
      <c r="C21" s="108" t="s">
        <v>225</v>
      </c>
      <c r="D21" s="108"/>
      <c r="E21" s="108" t="s">
        <v>222</v>
      </c>
      <c r="F21" s="108" t="s">
        <v>226</v>
      </c>
      <c r="G21" s="108" t="s">
        <v>227</v>
      </c>
      <c r="H21" s="103" t="s">
        <v>282</v>
      </c>
      <c r="I21" s="103" t="s">
        <v>282</v>
      </c>
      <c r="J21" s="103" t="s">
        <v>282</v>
      </c>
      <c r="K21" s="234" t="s">
        <v>436</v>
      </c>
    </row>
    <row r="22" spans="1:11" ht="63" customHeight="1" x14ac:dyDescent="0.2">
      <c r="A22" s="237" t="s">
        <v>28</v>
      </c>
      <c r="B22" s="238" t="s">
        <v>217</v>
      </c>
      <c r="C22" s="238" t="s">
        <v>228</v>
      </c>
      <c r="D22" s="107"/>
      <c r="E22" s="107" t="s">
        <v>103</v>
      </c>
      <c r="F22" s="107" t="s">
        <v>229</v>
      </c>
      <c r="G22" s="107" t="s">
        <v>1002</v>
      </c>
      <c r="H22" s="95" t="s">
        <v>282</v>
      </c>
      <c r="I22" s="95" t="s">
        <v>282</v>
      </c>
      <c r="J22" s="95" t="s">
        <v>282</v>
      </c>
      <c r="K22" s="234" t="s">
        <v>436</v>
      </c>
    </row>
    <row r="23" spans="1:11" ht="142.5" customHeight="1" x14ac:dyDescent="0.2">
      <c r="A23" s="202" t="s">
        <v>28</v>
      </c>
      <c r="B23" s="107" t="s">
        <v>230</v>
      </c>
      <c r="C23" s="238" t="s">
        <v>231</v>
      </c>
      <c r="D23" s="107"/>
      <c r="E23" s="107" t="s">
        <v>54</v>
      </c>
      <c r="F23" s="107" t="s">
        <v>232</v>
      </c>
      <c r="G23" s="107" t="s">
        <v>233</v>
      </c>
      <c r="H23" s="95" t="s">
        <v>282</v>
      </c>
      <c r="I23" s="95" t="s">
        <v>282</v>
      </c>
      <c r="J23" s="95" t="s">
        <v>282</v>
      </c>
      <c r="K23" s="234" t="s">
        <v>436</v>
      </c>
    </row>
    <row r="24" spans="1:11" ht="152.25" customHeight="1" x14ac:dyDescent="0.2">
      <c r="A24" s="202" t="s">
        <v>28</v>
      </c>
      <c r="B24" s="107" t="s">
        <v>230</v>
      </c>
      <c r="C24" s="238" t="s">
        <v>237</v>
      </c>
      <c r="D24" s="107"/>
      <c r="E24" s="107" t="s">
        <v>54</v>
      </c>
      <c r="F24" s="107" t="s">
        <v>238</v>
      </c>
      <c r="G24" s="107" t="s">
        <v>239</v>
      </c>
      <c r="H24" s="95" t="s">
        <v>282</v>
      </c>
      <c r="I24" s="95" t="s">
        <v>282</v>
      </c>
      <c r="J24" s="95" t="s">
        <v>282</v>
      </c>
      <c r="K24" s="234" t="s">
        <v>436</v>
      </c>
    </row>
    <row r="25" spans="1:11" ht="68.25" customHeight="1" x14ac:dyDescent="0.2">
      <c r="A25" s="202" t="s">
        <v>27</v>
      </c>
      <c r="B25" s="236" t="s">
        <v>230</v>
      </c>
      <c r="C25" s="239" t="s">
        <v>249</v>
      </c>
      <c r="D25" s="236"/>
      <c r="E25" s="236" t="s">
        <v>42</v>
      </c>
      <c r="F25" s="166" t="s">
        <v>250</v>
      </c>
      <c r="G25" s="236" t="s">
        <v>429</v>
      </c>
      <c r="H25" s="95" t="s">
        <v>282</v>
      </c>
      <c r="I25" s="95" t="s">
        <v>282</v>
      </c>
      <c r="J25" s="95" t="s">
        <v>282</v>
      </c>
      <c r="K25" s="234" t="s">
        <v>436</v>
      </c>
    </row>
    <row r="26" spans="1:11" ht="92.25" customHeight="1" x14ac:dyDescent="0.2">
      <c r="A26" s="202" t="s">
        <v>41</v>
      </c>
      <c r="B26" s="107" t="s">
        <v>10</v>
      </c>
      <c r="C26" s="107" t="s">
        <v>433</v>
      </c>
      <c r="D26" s="107" t="s">
        <v>418</v>
      </c>
      <c r="E26" s="107" t="s">
        <v>222</v>
      </c>
      <c r="F26" s="107" t="s">
        <v>43</v>
      </c>
      <c r="G26" s="107" t="s">
        <v>44</v>
      </c>
      <c r="H26" s="95" t="s">
        <v>282</v>
      </c>
      <c r="I26" s="95" t="s">
        <v>282</v>
      </c>
      <c r="J26" s="95" t="s">
        <v>282</v>
      </c>
      <c r="K26" s="234" t="s">
        <v>436</v>
      </c>
    </row>
    <row r="27" spans="1:11" ht="93.75" customHeight="1" x14ac:dyDescent="0.2">
      <c r="A27" s="202" t="s">
        <v>41</v>
      </c>
      <c r="B27" s="107" t="s">
        <v>10</v>
      </c>
      <c r="C27" s="238" t="s">
        <v>50</v>
      </c>
      <c r="D27" s="107" t="s">
        <v>51</v>
      </c>
      <c r="E27" s="107" t="s">
        <v>7</v>
      </c>
      <c r="F27" s="107" t="s">
        <v>43</v>
      </c>
      <c r="G27" s="107" t="s">
        <v>1003</v>
      </c>
      <c r="H27" s="95" t="s">
        <v>282</v>
      </c>
      <c r="I27" s="95" t="s">
        <v>282</v>
      </c>
      <c r="J27" s="95" t="s">
        <v>282</v>
      </c>
      <c r="K27" s="234" t="s">
        <v>436</v>
      </c>
    </row>
    <row r="28" spans="1:11" ht="191.25" customHeight="1" x14ac:dyDescent="0.2">
      <c r="A28" s="202" t="s">
        <v>41</v>
      </c>
      <c r="B28" s="107" t="s">
        <v>10</v>
      </c>
      <c r="C28" s="238" t="s">
        <v>52</v>
      </c>
      <c r="D28" s="107" t="s">
        <v>53</v>
      </c>
      <c r="E28" s="107" t="s">
        <v>54</v>
      </c>
      <c r="F28" s="107" t="s">
        <v>55</v>
      </c>
      <c r="G28" s="107" t="s">
        <v>56</v>
      </c>
      <c r="H28" s="95" t="s">
        <v>282</v>
      </c>
      <c r="I28" s="95" t="s">
        <v>282</v>
      </c>
      <c r="J28" s="95" t="s">
        <v>282</v>
      </c>
      <c r="K28" s="234" t="s">
        <v>436</v>
      </c>
    </row>
    <row r="29" spans="1:11" ht="76.5" customHeight="1" x14ac:dyDescent="0.2">
      <c r="A29" s="202" t="s">
        <v>41</v>
      </c>
      <c r="B29" s="107" t="s">
        <v>10</v>
      </c>
      <c r="C29" s="238" t="s">
        <v>1004</v>
      </c>
      <c r="D29" s="240" t="s">
        <v>1005</v>
      </c>
      <c r="E29" s="107" t="s">
        <v>222</v>
      </c>
      <c r="F29" s="107" t="s">
        <v>473</v>
      </c>
      <c r="G29" s="107" t="s">
        <v>434</v>
      </c>
      <c r="H29" s="95" t="s">
        <v>282</v>
      </c>
      <c r="I29" s="95" t="s">
        <v>282</v>
      </c>
      <c r="J29" s="95" t="s">
        <v>282</v>
      </c>
      <c r="K29" s="234" t="s">
        <v>436</v>
      </c>
    </row>
    <row r="30" spans="1:11" s="1" customFormat="1" ht="154.5" customHeight="1" x14ac:dyDescent="0.2">
      <c r="A30" s="202" t="s">
        <v>87</v>
      </c>
      <c r="B30" s="107" t="s">
        <v>75</v>
      </c>
      <c r="C30" s="107" t="s">
        <v>89</v>
      </c>
      <c r="D30" s="107" t="s">
        <v>90</v>
      </c>
      <c r="E30" s="107" t="s">
        <v>12</v>
      </c>
      <c r="F30" s="107" t="s">
        <v>91</v>
      </c>
      <c r="G30" s="107" t="s">
        <v>92</v>
      </c>
      <c r="H30" s="95" t="s">
        <v>282</v>
      </c>
      <c r="I30" s="95" t="s">
        <v>282</v>
      </c>
      <c r="J30" s="95" t="s">
        <v>282</v>
      </c>
      <c r="K30" s="234" t="s">
        <v>436</v>
      </c>
    </row>
    <row r="31" spans="1:11" ht="66" customHeight="1" x14ac:dyDescent="0.2">
      <c r="A31" s="202" t="s">
        <v>27</v>
      </c>
      <c r="B31" s="107" t="s">
        <v>245</v>
      </c>
      <c r="C31" s="238" t="s">
        <v>246</v>
      </c>
      <c r="D31" s="107"/>
      <c r="E31" s="107" t="s">
        <v>247</v>
      </c>
      <c r="F31" s="107" t="s">
        <v>248</v>
      </c>
      <c r="G31" s="107" t="s">
        <v>251</v>
      </c>
      <c r="H31" s="95" t="s">
        <v>282</v>
      </c>
      <c r="I31" s="95" t="s">
        <v>282</v>
      </c>
      <c r="J31" s="95" t="s">
        <v>282</v>
      </c>
      <c r="K31" s="234" t="s">
        <v>436</v>
      </c>
    </row>
    <row r="32" spans="1:11" ht="54.75" customHeight="1" x14ac:dyDescent="0.2">
      <c r="A32" s="202" t="s">
        <v>27</v>
      </c>
      <c r="B32" s="236" t="s">
        <v>258</v>
      </c>
      <c r="C32" s="239" t="s">
        <v>259</v>
      </c>
      <c r="D32" s="236"/>
      <c r="E32" s="236" t="s">
        <v>222</v>
      </c>
      <c r="F32" s="166" t="s">
        <v>260</v>
      </c>
      <c r="G32" s="236" t="s">
        <v>261</v>
      </c>
      <c r="H32" s="95" t="s">
        <v>282</v>
      </c>
      <c r="I32" s="95" t="s">
        <v>282</v>
      </c>
      <c r="J32" s="95" t="s">
        <v>282</v>
      </c>
      <c r="K32" s="234" t="s">
        <v>436</v>
      </c>
    </row>
    <row r="33" spans="1:11" ht="60.75" customHeight="1" x14ac:dyDescent="0.2">
      <c r="A33" s="202" t="s">
        <v>27</v>
      </c>
      <c r="B33" s="236" t="s">
        <v>262</v>
      </c>
      <c r="C33" s="166" t="s">
        <v>263</v>
      </c>
      <c r="D33" s="236"/>
      <c r="E33" s="236" t="s">
        <v>42</v>
      </c>
      <c r="F33" s="166" t="s">
        <v>264</v>
      </c>
      <c r="G33" s="236" t="s">
        <v>261</v>
      </c>
      <c r="H33" s="95" t="s">
        <v>282</v>
      </c>
      <c r="I33" s="95" t="s">
        <v>282</v>
      </c>
      <c r="J33" s="95" t="s">
        <v>282</v>
      </c>
      <c r="K33" s="234" t="s">
        <v>436</v>
      </c>
    </row>
    <row r="34" spans="1:11" ht="71.25" customHeight="1" x14ac:dyDescent="0.2">
      <c r="A34" s="202" t="s">
        <v>27</v>
      </c>
      <c r="B34" s="236" t="s">
        <v>262</v>
      </c>
      <c r="C34" s="166" t="s">
        <v>269</v>
      </c>
      <c r="D34" s="236"/>
      <c r="E34" s="166" t="s">
        <v>271</v>
      </c>
      <c r="F34" s="166" t="s">
        <v>270</v>
      </c>
      <c r="G34" s="236" t="s">
        <v>261</v>
      </c>
      <c r="H34" s="95" t="s">
        <v>282</v>
      </c>
      <c r="I34" s="95" t="s">
        <v>282</v>
      </c>
      <c r="J34" s="95" t="s">
        <v>282</v>
      </c>
      <c r="K34" s="234" t="s">
        <v>436</v>
      </c>
    </row>
    <row r="35" spans="1:11" ht="73.5" customHeight="1" thickBot="1" x14ac:dyDescent="0.25">
      <c r="A35" s="219" t="s">
        <v>27</v>
      </c>
      <c r="B35" s="241" t="s">
        <v>266</v>
      </c>
      <c r="C35" s="242" t="s">
        <v>267</v>
      </c>
      <c r="D35" s="241"/>
      <c r="E35" s="241" t="s">
        <v>7</v>
      </c>
      <c r="F35" s="242" t="s">
        <v>268</v>
      </c>
      <c r="G35" s="241" t="s">
        <v>261</v>
      </c>
      <c r="H35" s="110" t="s">
        <v>282</v>
      </c>
      <c r="I35" s="110" t="s">
        <v>282</v>
      </c>
      <c r="J35" s="110" t="s">
        <v>282</v>
      </c>
      <c r="K35" s="243" t="s">
        <v>436</v>
      </c>
    </row>
    <row r="36" spans="1:11" x14ac:dyDescent="0.15">
      <c r="A36" s="12"/>
      <c r="J36" s="11"/>
    </row>
  </sheetData>
  <sheetProtection algorithmName="SHA-512" hashValue="DSBBgWOda4khXnJ5MyRjWC3WhpqQckOaobeuiycmpO4gWYjLxkJiwnuYLnv3L5iQ6bio3u+PowDCs7k0HcUmwg==" saltValue="seRPVw/jz96jf+nov74IQw==" spinCount="100000" sheet="1" objects="1" scenarios="1"/>
  <autoFilter ref="A4:K35" xr:uid="{00000000-0001-0000-0100-000000000000}"/>
  <mergeCells count="18">
    <mergeCell ref="A8:A9"/>
    <mergeCell ref="G8:G9"/>
    <mergeCell ref="H8:H9"/>
    <mergeCell ref="I8:I9"/>
    <mergeCell ref="K8:K9"/>
    <mergeCell ref="J8:J9"/>
    <mergeCell ref="F8:F9"/>
    <mergeCell ref="E8:E9"/>
    <mergeCell ref="D8:D9"/>
    <mergeCell ref="C8:C9"/>
    <mergeCell ref="B8:B9"/>
    <mergeCell ref="D1:I1"/>
    <mergeCell ref="A3:C3"/>
    <mergeCell ref="D3:I3"/>
    <mergeCell ref="J3:K3"/>
    <mergeCell ref="A1:C2"/>
    <mergeCell ref="D2:I2"/>
    <mergeCell ref="J1:K2"/>
  </mergeCells>
  <phoneticPr fontId="2" type="noConversion"/>
  <pageMargins left="0.75" right="0.75" top="1" bottom="1" header="0" footer="0"/>
  <pageSetup scale="11"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L42"/>
  <sheetViews>
    <sheetView showGridLines="0" zoomScale="79" zoomScaleSheetLayoutView="80" workbookViewId="0"/>
  </sheetViews>
  <sheetFormatPr baseColWidth="10" defaultColWidth="10.85546875" defaultRowHeight="12.75" x14ac:dyDescent="0.2"/>
  <cols>
    <col min="1" max="1" width="3" style="5" customWidth="1"/>
    <col min="2" max="3" width="18.85546875" style="5" customWidth="1"/>
    <col min="4" max="4" width="14.85546875" style="5" customWidth="1"/>
    <col min="5" max="5" width="14.7109375" style="5" customWidth="1"/>
    <col min="6" max="6" width="40.85546875" style="5" customWidth="1"/>
    <col min="7" max="7" width="80.85546875" style="5" customWidth="1"/>
    <col min="8" max="8" width="81" style="5" customWidth="1"/>
    <col min="9" max="16384" width="10.85546875" style="5"/>
  </cols>
  <sheetData>
    <row r="1" spans="1:12" s="4" customFormat="1" ht="62.1" customHeight="1" thickBot="1" x14ac:dyDescent="0.25">
      <c r="B1" s="45" t="s">
        <v>495</v>
      </c>
      <c r="C1" s="46"/>
      <c r="D1" s="46"/>
      <c r="E1" s="54" t="s">
        <v>498</v>
      </c>
      <c r="F1" s="55"/>
      <c r="G1" s="55"/>
      <c r="H1" s="50"/>
      <c r="I1" s="17"/>
      <c r="J1" s="17"/>
      <c r="K1" s="49"/>
      <c r="L1" s="49"/>
    </row>
    <row r="2" spans="1:12" s="4" customFormat="1" ht="26.1" customHeight="1" thickBot="1" x14ac:dyDescent="0.25">
      <c r="B2" s="47"/>
      <c r="C2" s="48"/>
      <c r="D2" s="48"/>
      <c r="E2" s="56" t="s">
        <v>499</v>
      </c>
      <c r="F2" s="57"/>
      <c r="G2" s="57"/>
      <c r="H2" s="51"/>
      <c r="I2" s="18"/>
      <c r="J2" s="18"/>
      <c r="K2" s="49"/>
      <c r="L2" s="49"/>
    </row>
    <row r="3" spans="1:12" s="4" customFormat="1" ht="26.1" customHeight="1" thickBot="1" x14ac:dyDescent="0.25">
      <c r="B3" s="43" t="s">
        <v>496</v>
      </c>
      <c r="C3" s="44"/>
      <c r="D3" s="44"/>
      <c r="E3" s="52" t="s">
        <v>497</v>
      </c>
      <c r="F3" s="53"/>
      <c r="G3" s="53"/>
      <c r="H3" s="20" t="s">
        <v>466</v>
      </c>
      <c r="I3" s="19"/>
      <c r="J3" s="19"/>
      <c r="K3" s="49"/>
      <c r="L3" s="49"/>
    </row>
    <row r="4" spans="1:12" ht="13.5" thickBot="1" x14ac:dyDescent="0.25"/>
    <row r="5" spans="1:12" ht="58.5" customHeight="1" x14ac:dyDescent="0.2">
      <c r="B5" s="21" t="s">
        <v>16</v>
      </c>
      <c r="C5" s="22" t="s">
        <v>17</v>
      </c>
      <c r="D5" s="22" t="s">
        <v>18</v>
      </c>
      <c r="E5" s="22" t="s">
        <v>19</v>
      </c>
      <c r="F5" s="22" t="s">
        <v>20</v>
      </c>
      <c r="G5" s="22" t="s">
        <v>21</v>
      </c>
      <c r="H5" s="23" t="s">
        <v>22</v>
      </c>
    </row>
    <row r="6" spans="1:12" ht="129.94999999999999" customHeight="1" x14ac:dyDescent="0.2">
      <c r="A6" s="5">
        <v>0</v>
      </c>
      <c r="B6" s="16" t="s">
        <v>297</v>
      </c>
      <c r="C6" s="16" t="s">
        <v>298</v>
      </c>
      <c r="D6" s="16" t="s">
        <v>413</v>
      </c>
      <c r="E6" s="16" t="s">
        <v>299</v>
      </c>
      <c r="F6" s="16" t="s">
        <v>0</v>
      </c>
      <c r="G6" s="24" t="s">
        <v>300</v>
      </c>
      <c r="H6" s="25" t="s">
        <v>301</v>
      </c>
    </row>
    <row r="7" spans="1:12" ht="122.1" customHeight="1" x14ac:dyDescent="0.2">
      <c r="B7" s="16" t="s">
        <v>284</v>
      </c>
      <c r="C7" s="16" t="s">
        <v>6</v>
      </c>
      <c r="D7" s="15" t="s">
        <v>514</v>
      </c>
      <c r="E7" s="26" t="s">
        <v>424</v>
      </c>
      <c r="F7" s="16" t="s">
        <v>222</v>
      </c>
      <c r="G7" s="24" t="s">
        <v>286</v>
      </c>
      <c r="H7" s="24" t="s">
        <v>439</v>
      </c>
    </row>
    <row r="8" spans="1:12" ht="237.95" customHeight="1" x14ac:dyDescent="0.2">
      <c r="B8" s="16" t="s">
        <v>284</v>
      </c>
      <c r="C8" s="16" t="s">
        <v>6</v>
      </c>
      <c r="D8" s="15" t="s">
        <v>514</v>
      </c>
      <c r="E8" s="26" t="s">
        <v>425</v>
      </c>
      <c r="F8" s="16" t="s">
        <v>222</v>
      </c>
      <c r="G8" s="24" t="s">
        <v>285</v>
      </c>
      <c r="H8" s="24" t="s">
        <v>440</v>
      </c>
    </row>
    <row r="9" spans="1:12" ht="102" x14ac:dyDescent="0.2">
      <c r="B9" s="16" t="s">
        <v>284</v>
      </c>
      <c r="C9" s="16" t="s">
        <v>6</v>
      </c>
      <c r="D9" s="15" t="s">
        <v>514</v>
      </c>
      <c r="E9" s="26" t="s">
        <v>426</v>
      </c>
      <c r="F9" s="16" t="s">
        <v>222</v>
      </c>
      <c r="G9" s="24" t="s">
        <v>288</v>
      </c>
      <c r="H9" s="24" t="s">
        <v>287</v>
      </c>
    </row>
    <row r="10" spans="1:12" ht="47.1" customHeight="1" x14ac:dyDescent="0.2">
      <c r="B10" s="16" t="s">
        <v>302</v>
      </c>
      <c r="C10" s="16" t="s">
        <v>303</v>
      </c>
      <c r="D10" s="16" t="s">
        <v>123</v>
      </c>
      <c r="E10" s="16" t="s">
        <v>304</v>
      </c>
      <c r="F10" s="16" t="s">
        <v>12</v>
      </c>
      <c r="G10" s="24" t="s">
        <v>306</v>
      </c>
      <c r="H10" s="24" t="s">
        <v>307</v>
      </c>
    </row>
    <row r="11" spans="1:12" ht="105.75" customHeight="1" x14ac:dyDescent="0.2">
      <c r="B11" s="16" t="s">
        <v>308</v>
      </c>
      <c r="C11" s="16" t="s">
        <v>57</v>
      </c>
      <c r="D11" s="16" t="s">
        <v>309</v>
      </c>
      <c r="E11" s="16" t="s">
        <v>310</v>
      </c>
      <c r="F11" s="16" t="s">
        <v>0</v>
      </c>
      <c r="G11" s="24" t="s">
        <v>453</v>
      </c>
      <c r="H11" s="24" t="s">
        <v>311</v>
      </c>
    </row>
    <row r="12" spans="1:12" ht="381.75" customHeight="1" x14ac:dyDescent="0.2">
      <c r="B12" s="58" t="s">
        <v>312</v>
      </c>
      <c r="C12" s="58" t="s">
        <v>303</v>
      </c>
      <c r="D12" s="58" t="s">
        <v>423</v>
      </c>
      <c r="E12" s="58" t="s">
        <v>539</v>
      </c>
      <c r="F12" s="58" t="s">
        <v>0</v>
      </c>
      <c r="G12" s="58" t="s">
        <v>313</v>
      </c>
      <c r="H12" s="58" t="s">
        <v>314</v>
      </c>
    </row>
    <row r="13" spans="1:12" ht="123.75" customHeight="1" x14ac:dyDescent="0.2">
      <c r="B13" s="58"/>
      <c r="C13" s="58"/>
      <c r="D13" s="58"/>
      <c r="E13" s="58"/>
      <c r="F13" s="58"/>
      <c r="G13" s="58"/>
      <c r="H13" s="58"/>
    </row>
    <row r="14" spans="1:12" ht="153" x14ac:dyDescent="0.2">
      <c r="B14" s="16" t="s">
        <v>312</v>
      </c>
      <c r="C14" s="16" t="s">
        <v>303</v>
      </c>
      <c r="D14" s="16" t="s">
        <v>315</v>
      </c>
      <c r="E14" s="16" t="s">
        <v>316</v>
      </c>
      <c r="F14" s="16" t="s">
        <v>0</v>
      </c>
      <c r="G14" s="24" t="s">
        <v>317</v>
      </c>
      <c r="H14" s="25" t="s">
        <v>318</v>
      </c>
    </row>
    <row r="15" spans="1:12" ht="293.25" x14ac:dyDescent="0.2">
      <c r="B15" s="16" t="s">
        <v>319</v>
      </c>
      <c r="C15" s="16" t="s">
        <v>320</v>
      </c>
      <c r="D15" s="16" t="s">
        <v>321</v>
      </c>
      <c r="E15" s="16" t="s">
        <v>322</v>
      </c>
      <c r="F15" s="16" t="s">
        <v>0</v>
      </c>
      <c r="G15" s="24" t="s">
        <v>323</v>
      </c>
      <c r="H15" s="16" t="s">
        <v>324</v>
      </c>
    </row>
    <row r="16" spans="1:12" ht="156.75" customHeight="1" x14ac:dyDescent="0.2">
      <c r="B16" s="16" t="s">
        <v>319</v>
      </c>
      <c r="C16" s="16" t="s">
        <v>6</v>
      </c>
      <c r="D16" s="16" t="s">
        <v>325</v>
      </c>
      <c r="E16" s="16" t="s">
        <v>211</v>
      </c>
      <c r="F16" s="16" t="s">
        <v>326</v>
      </c>
      <c r="G16" s="24" t="s">
        <v>327</v>
      </c>
      <c r="H16" s="16" t="s">
        <v>318</v>
      </c>
    </row>
    <row r="17" spans="2:8" ht="51" x14ac:dyDescent="0.2">
      <c r="B17" s="16" t="s">
        <v>302</v>
      </c>
      <c r="C17" s="16" t="s">
        <v>6</v>
      </c>
      <c r="D17" s="16" t="s">
        <v>328</v>
      </c>
      <c r="E17" s="16" t="s">
        <v>329</v>
      </c>
      <c r="F17" s="16" t="s">
        <v>12</v>
      </c>
      <c r="G17" s="24" t="s">
        <v>454</v>
      </c>
      <c r="H17" s="25" t="s">
        <v>330</v>
      </c>
    </row>
    <row r="18" spans="2:8" ht="63.75" x14ac:dyDescent="0.2">
      <c r="B18" s="16" t="s">
        <v>302</v>
      </c>
      <c r="C18" s="16" t="s">
        <v>6</v>
      </c>
      <c r="D18" s="16" t="s">
        <v>331</v>
      </c>
      <c r="E18" s="16" t="s">
        <v>332</v>
      </c>
      <c r="F18" s="16" t="s">
        <v>12</v>
      </c>
      <c r="G18" s="24" t="s">
        <v>333</v>
      </c>
      <c r="H18" s="25" t="s">
        <v>334</v>
      </c>
    </row>
    <row r="19" spans="2:8" ht="38.25" x14ac:dyDescent="0.2">
      <c r="B19" s="16" t="s">
        <v>302</v>
      </c>
      <c r="C19" s="16" t="s">
        <v>6</v>
      </c>
      <c r="D19" s="16" t="s">
        <v>123</v>
      </c>
      <c r="E19" s="16" t="s">
        <v>335</v>
      </c>
      <c r="F19" s="16" t="s">
        <v>12</v>
      </c>
      <c r="G19" s="24" t="s">
        <v>336</v>
      </c>
      <c r="H19" s="25" t="s">
        <v>337</v>
      </c>
    </row>
    <row r="20" spans="2:8" ht="38.25" x14ac:dyDescent="0.2">
      <c r="B20" s="16" t="s">
        <v>302</v>
      </c>
      <c r="C20" s="16" t="s">
        <v>6</v>
      </c>
      <c r="D20" s="16" t="s">
        <v>338</v>
      </c>
      <c r="E20" s="16" t="s">
        <v>339</v>
      </c>
      <c r="F20" s="16" t="s">
        <v>12</v>
      </c>
      <c r="G20" s="24" t="s">
        <v>455</v>
      </c>
      <c r="H20" s="25" t="s">
        <v>337</v>
      </c>
    </row>
    <row r="21" spans="2:8" ht="25.5" x14ac:dyDescent="0.2">
      <c r="B21" s="16" t="s">
        <v>340</v>
      </c>
      <c r="C21" s="16" t="s">
        <v>6</v>
      </c>
      <c r="D21" s="16" t="s">
        <v>341</v>
      </c>
      <c r="E21" s="16" t="s">
        <v>342</v>
      </c>
      <c r="F21" s="16" t="s">
        <v>12</v>
      </c>
      <c r="G21" s="24" t="s">
        <v>343</v>
      </c>
      <c r="H21" s="25" t="s">
        <v>344</v>
      </c>
    </row>
    <row r="22" spans="2:8" ht="25.5" x14ac:dyDescent="0.2">
      <c r="B22" s="16" t="s">
        <v>340</v>
      </c>
      <c r="C22" s="16" t="s">
        <v>6</v>
      </c>
      <c r="D22" s="16" t="s">
        <v>345</v>
      </c>
      <c r="E22" s="16" t="s">
        <v>316</v>
      </c>
      <c r="F22" s="16" t="s">
        <v>12</v>
      </c>
      <c r="G22" s="24" t="s">
        <v>346</v>
      </c>
      <c r="H22" s="25" t="s">
        <v>347</v>
      </c>
    </row>
    <row r="23" spans="2:8" ht="63.75" x14ac:dyDescent="0.2">
      <c r="B23" s="16" t="s">
        <v>348</v>
      </c>
      <c r="C23" s="16" t="s">
        <v>57</v>
      </c>
      <c r="D23" s="16" t="s">
        <v>349</v>
      </c>
      <c r="E23" s="16" t="s">
        <v>350</v>
      </c>
      <c r="F23" s="16" t="s">
        <v>12</v>
      </c>
      <c r="G23" s="24" t="s">
        <v>351</v>
      </c>
      <c r="H23" s="25" t="s">
        <v>352</v>
      </c>
    </row>
    <row r="24" spans="2:8" ht="51" x14ac:dyDescent="0.2">
      <c r="B24" s="16" t="s">
        <v>348</v>
      </c>
      <c r="C24" s="16" t="s">
        <v>57</v>
      </c>
      <c r="D24" s="16" t="s">
        <v>205</v>
      </c>
      <c r="E24" s="16" t="s">
        <v>84</v>
      </c>
      <c r="F24" s="16" t="s">
        <v>206</v>
      </c>
      <c r="G24" s="24" t="s">
        <v>353</v>
      </c>
      <c r="H24" s="25" t="s">
        <v>354</v>
      </c>
    </row>
    <row r="25" spans="2:8" ht="60.95" customHeight="1" x14ac:dyDescent="0.2">
      <c r="B25" s="16" t="s">
        <v>355</v>
      </c>
      <c r="C25" s="16" t="s">
        <v>75</v>
      </c>
      <c r="D25" s="16" t="s">
        <v>356</v>
      </c>
      <c r="E25" s="16" t="s">
        <v>322</v>
      </c>
      <c r="F25" s="16" t="s">
        <v>550</v>
      </c>
      <c r="G25" s="24" t="s">
        <v>357</v>
      </c>
      <c r="H25" s="25" t="s">
        <v>358</v>
      </c>
    </row>
    <row r="26" spans="2:8" ht="76.5" x14ac:dyDescent="0.2">
      <c r="B26" s="16" t="s">
        <v>348</v>
      </c>
      <c r="C26" s="16" t="s">
        <v>57</v>
      </c>
      <c r="D26" s="16" t="s">
        <v>203</v>
      </c>
      <c r="E26" s="16" t="s">
        <v>211</v>
      </c>
      <c r="F26" s="16" t="s">
        <v>0</v>
      </c>
      <c r="G26" s="24" t="s">
        <v>359</v>
      </c>
      <c r="H26" s="25" t="s">
        <v>360</v>
      </c>
    </row>
    <row r="27" spans="2:8" ht="186.75" customHeight="1" x14ac:dyDescent="0.2">
      <c r="B27" s="16" t="s">
        <v>348</v>
      </c>
      <c r="C27" s="16" t="s">
        <v>361</v>
      </c>
      <c r="D27" s="16" t="s">
        <v>362</v>
      </c>
      <c r="E27" s="16" t="s">
        <v>84</v>
      </c>
      <c r="F27" s="16" t="s">
        <v>363</v>
      </c>
      <c r="G27" s="24" t="s">
        <v>364</v>
      </c>
      <c r="H27" s="25" t="s">
        <v>365</v>
      </c>
    </row>
    <row r="28" spans="2:8" ht="181.5" customHeight="1" x14ac:dyDescent="0.2">
      <c r="B28" s="16" t="s">
        <v>348</v>
      </c>
      <c r="C28" s="16" t="s">
        <v>361</v>
      </c>
      <c r="D28" s="16" t="s">
        <v>272</v>
      </c>
      <c r="E28" s="16" t="s">
        <v>84</v>
      </c>
      <c r="F28" s="16" t="s">
        <v>305</v>
      </c>
      <c r="G28" s="24" t="s">
        <v>273</v>
      </c>
      <c r="H28" s="25" t="s">
        <v>365</v>
      </c>
    </row>
    <row r="29" spans="2:8" ht="140.25" x14ac:dyDescent="0.2">
      <c r="B29" s="27" t="s">
        <v>366</v>
      </c>
      <c r="C29" s="27" t="s">
        <v>6</v>
      </c>
      <c r="D29" s="27" t="s">
        <v>133</v>
      </c>
      <c r="E29" s="16" t="s">
        <v>53</v>
      </c>
      <c r="F29" s="27" t="s">
        <v>367</v>
      </c>
      <c r="G29" s="24" t="s">
        <v>368</v>
      </c>
      <c r="H29" s="25" t="s">
        <v>369</v>
      </c>
    </row>
    <row r="30" spans="2:8" ht="74.25" customHeight="1" x14ac:dyDescent="0.2">
      <c r="B30" s="27" t="s">
        <v>366</v>
      </c>
      <c r="C30" s="27" t="s">
        <v>6</v>
      </c>
      <c r="D30" s="27" t="s">
        <v>370</v>
      </c>
      <c r="E30" s="16" t="s">
        <v>53</v>
      </c>
      <c r="F30" s="27" t="s">
        <v>85</v>
      </c>
      <c r="G30" s="27" t="s">
        <v>371</v>
      </c>
      <c r="H30" s="25" t="s">
        <v>372</v>
      </c>
    </row>
    <row r="31" spans="2:8" ht="76.5" x14ac:dyDescent="0.2">
      <c r="B31" s="27" t="s">
        <v>11</v>
      </c>
      <c r="C31" s="27" t="s">
        <v>10</v>
      </c>
      <c r="D31" s="27" t="s">
        <v>67</v>
      </c>
      <c r="E31" s="27" t="s">
        <v>373</v>
      </c>
      <c r="F31" s="27" t="s">
        <v>374</v>
      </c>
      <c r="G31" s="27" t="s">
        <v>375</v>
      </c>
      <c r="H31" s="25" t="s">
        <v>376</v>
      </c>
    </row>
    <row r="32" spans="2:8" ht="76.5" x14ac:dyDescent="0.2">
      <c r="B32" s="27" t="s">
        <v>377</v>
      </c>
      <c r="C32" s="27" t="s">
        <v>57</v>
      </c>
      <c r="D32" s="27" t="s">
        <v>378</v>
      </c>
      <c r="E32" s="27" t="s">
        <v>379</v>
      </c>
      <c r="F32" s="27" t="s">
        <v>0</v>
      </c>
      <c r="G32" s="27" t="s">
        <v>380</v>
      </c>
      <c r="H32" s="27" t="s">
        <v>376</v>
      </c>
    </row>
    <row r="33" spans="2:8" ht="87.75" customHeight="1" x14ac:dyDescent="0.2">
      <c r="B33" s="27" t="s">
        <v>381</v>
      </c>
      <c r="C33" s="27" t="s">
        <v>6</v>
      </c>
      <c r="D33" s="27" t="s">
        <v>382</v>
      </c>
      <c r="E33" s="27" t="s">
        <v>383</v>
      </c>
      <c r="F33" s="27" t="s">
        <v>383</v>
      </c>
      <c r="G33" s="27" t="s">
        <v>384</v>
      </c>
      <c r="H33" s="25" t="s">
        <v>385</v>
      </c>
    </row>
    <row r="34" spans="2:8" ht="85.5" customHeight="1" x14ac:dyDescent="0.2">
      <c r="B34" s="27" t="s">
        <v>381</v>
      </c>
      <c r="C34" s="27" t="s">
        <v>6</v>
      </c>
      <c r="D34" s="27" t="s">
        <v>386</v>
      </c>
      <c r="E34" s="27" t="s">
        <v>383</v>
      </c>
      <c r="F34" s="27" t="s">
        <v>383</v>
      </c>
      <c r="G34" s="27" t="s">
        <v>387</v>
      </c>
      <c r="H34" s="25" t="s">
        <v>385</v>
      </c>
    </row>
    <row r="35" spans="2:8" ht="73.5" customHeight="1" x14ac:dyDescent="0.2">
      <c r="B35" s="27" t="s">
        <v>388</v>
      </c>
      <c r="C35" s="27" t="s">
        <v>6</v>
      </c>
      <c r="D35" s="27" t="s">
        <v>389</v>
      </c>
      <c r="E35" s="27" t="s">
        <v>383</v>
      </c>
      <c r="F35" s="27" t="s">
        <v>383</v>
      </c>
      <c r="G35" s="27" t="s">
        <v>390</v>
      </c>
      <c r="H35" s="25" t="s">
        <v>391</v>
      </c>
    </row>
    <row r="36" spans="2:8" ht="70.5" customHeight="1" x14ac:dyDescent="0.2">
      <c r="B36" s="27" t="s">
        <v>392</v>
      </c>
      <c r="C36" s="27" t="s">
        <v>57</v>
      </c>
      <c r="D36" s="27" t="s">
        <v>393</v>
      </c>
      <c r="E36" s="27" t="s">
        <v>383</v>
      </c>
      <c r="F36" s="27" t="s">
        <v>383</v>
      </c>
      <c r="G36" s="27" t="s">
        <v>394</v>
      </c>
      <c r="H36" s="27" t="s">
        <v>395</v>
      </c>
    </row>
    <row r="37" spans="2:8" ht="122.25" customHeight="1" x14ac:dyDescent="0.2">
      <c r="B37" s="27" t="s">
        <v>348</v>
      </c>
      <c r="C37" s="27" t="s">
        <v>57</v>
      </c>
      <c r="D37" s="27" t="s">
        <v>49</v>
      </c>
      <c r="E37" s="27" t="s">
        <v>396</v>
      </c>
      <c r="F37" s="16" t="s">
        <v>305</v>
      </c>
      <c r="G37" s="27" t="s">
        <v>397</v>
      </c>
      <c r="H37" s="27" t="s">
        <v>398</v>
      </c>
    </row>
    <row r="38" spans="2:8" ht="122.25" customHeight="1" x14ac:dyDescent="0.2">
      <c r="B38" s="27" t="s">
        <v>348</v>
      </c>
      <c r="C38" s="27" t="s">
        <v>57</v>
      </c>
      <c r="D38" s="27" t="s">
        <v>210</v>
      </c>
      <c r="E38" s="27" t="s">
        <v>84</v>
      </c>
      <c r="F38" s="27" t="s">
        <v>399</v>
      </c>
      <c r="G38" s="27" t="s">
        <v>400</v>
      </c>
      <c r="H38" s="27" t="s">
        <v>398</v>
      </c>
    </row>
    <row r="39" spans="2:8" ht="126" customHeight="1" x14ac:dyDescent="0.2">
      <c r="B39" s="27" t="s">
        <v>348</v>
      </c>
      <c r="C39" s="27" t="s">
        <v>57</v>
      </c>
      <c r="D39" s="27" t="s">
        <v>401</v>
      </c>
      <c r="E39" s="27" t="s">
        <v>53</v>
      </c>
      <c r="F39" s="27" t="s">
        <v>222</v>
      </c>
      <c r="G39" s="27" t="s">
        <v>402</v>
      </c>
      <c r="H39" s="27" t="s">
        <v>398</v>
      </c>
    </row>
    <row r="40" spans="2:8" ht="125.25" customHeight="1" x14ac:dyDescent="0.2">
      <c r="B40" s="27" t="s">
        <v>403</v>
      </c>
      <c r="C40" s="27" t="s">
        <v>57</v>
      </c>
      <c r="D40" s="27" t="s">
        <v>404</v>
      </c>
      <c r="E40" s="27" t="s">
        <v>405</v>
      </c>
      <c r="F40" s="27" t="s">
        <v>8</v>
      </c>
      <c r="G40" s="27" t="s">
        <v>406</v>
      </c>
      <c r="H40" s="27" t="s">
        <v>407</v>
      </c>
    </row>
    <row r="41" spans="2:8" ht="141" customHeight="1" x14ac:dyDescent="0.2"/>
    <row r="42" spans="2:8" ht="15" customHeight="1" x14ac:dyDescent="0.15">
      <c r="B42" s="12"/>
      <c r="C42" s="13"/>
      <c r="D42" s="13"/>
      <c r="E42" s="13"/>
      <c r="F42" s="13"/>
      <c r="G42" s="13"/>
      <c r="H42" s="13"/>
    </row>
  </sheetData>
  <mergeCells count="15">
    <mergeCell ref="H12:H13"/>
    <mergeCell ref="G12:G13"/>
    <mergeCell ref="B12:B13"/>
    <mergeCell ref="C12:C13"/>
    <mergeCell ref="D12:D13"/>
    <mergeCell ref="E12:E13"/>
    <mergeCell ref="F12:F13"/>
    <mergeCell ref="K1:L2"/>
    <mergeCell ref="B3:D3"/>
    <mergeCell ref="K3:L3"/>
    <mergeCell ref="H1:H2"/>
    <mergeCell ref="E3:G3"/>
    <mergeCell ref="E1:G1"/>
    <mergeCell ref="E2:G2"/>
    <mergeCell ref="B1:D2"/>
  </mergeCells>
  <phoneticPr fontId="2" type="noConversion"/>
  <pageMargins left="0.74803149606299213" right="0.74803149606299213" top="0.98425196850393704" bottom="0.98425196850393704" header="0" footer="0"/>
  <pageSetup scale="38" orientation="landscape"/>
  <headerFooter alignWithMargins="0"/>
  <rowBreaks count="2" manualBreakCount="2">
    <brk id="14" max="11" man="1"/>
    <brk id="22" max="11"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7BF5C8A3BE7A4CBC2C87AAB269BDFA" ma:contentTypeVersion="0" ma:contentTypeDescription="Create a new document." ma:contentTypeScope="" ma:versionID="f29a4ebe8ff6eaca887db1c4327cbd81">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DF8FD50-C75F-4C7B-BB9B-3A8E382DBD00}">
  <ds:schemaRefs>
    <ds:schemaRef ds:uri="http://schemas.microsoft.com/sharepoint/v3/contenttype/forms"/>
  </ds:schemaRefs>
</ds:datastoreItem>
</file>

<file path=customXml/itemProps2.xml><?xml version="1.0" encoding="utf-8"?>
<ds:datastoreItem xmlns:ds="http://schemas.openxmlformats.org/officeDocument/2006/customXml" ds:itemID="{5BF62F02-D157-44A8-81B2-831B0D95B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Inicio</vt:lpstr>
      <vt:lpstr>Agua</vt:lpstr>
      <vt:lpstr>Energia</vt:lpstr>
      <vt:lpstr>Residuos y Suelo</vt:lpstr>
      <vt:lpstr>Aire</vt:lpstr>
      <vt:lpstr>Emergencias y Sustancias Quimic</vt:lpstr>
      <vt:lpstr>General</vt:lpstr>
      <vt:lpstr>Informativas</vt:lpstr>
      <vt:lpstr>Proveedores</vt:lpstr>
      <vt:lpstr>Métrica</vt:lpstr>
      <vt:lpstr>Control de Cambios</vt:lpstr>
      <vt:lpstr>Inicio!Área_de_impresión</vt:lpstr>
      <vt:lpstr>Métrica!Área_de_impresión</vt:lpstr>
    </vt:vector>
  </TitlesOfParts>
  <Company>CRISTALERIA PELDAR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dc:creator>
  <cp:lastModifiedBy>Camilo Ernesto Castillo Neva</cp:lastModifiedBy>
  <cp:lastPrinted>2023-10-05T05:37:36Z</cp:lastPrinted>
  <dcterms:created xsi:type="dcterms:W3CDTF">2006-05-09T12:56:11Z</dcterms:created>
  <dcterms:modified xsi:type="dcterms:W3CDTF">2024-08-23T22:15:59Z</dcterms:modified>
</cp:coreProperties>
</file>